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5.xml" ContentType="application/vnd.openxmlformats-officedocument.drawing+xml"/>
  <Override PartName="/xl/embeddings/oleObject7.bin" ContentType="application/vnd.openxmlformats-officedocument.oleObject"/>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embeddings/oleObject8.bin" ContentType="application/vnd.openxmlformats-officedocument.oleObject"/>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10.xml" ContentType="application/vnd.openxmlformats-officedocument.drawing+xml"/>
  <Override PartName="/xl/embeddings/oleObject9.bin" ContentType="application/vnd.openxmlformats-officedocument.oleObject"/>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ml.chartshapes+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embeddings/oleObject10.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defaultThemeVersion="124226"/>
  <xr:revisionPtr revIDLastSave="0" documentId="13_ncr:20000001_{DB134F6C-F4BC-46FD-BE49-4533DD13B478}" xr6:coauthVersionLast="47" xr6:coauthVersionMax="47" xr10:uidLastSave="{00000000-0000-0000-0000-000000000000}"/>
  <bookViews>
    <workbookView xWindow="-28920" yWindow="-105" windowWidth="29040" windowHeight="15720" tabRatio="866" activeTab="2" xr2:uid="{00000000-000D-0000-FFFF-FFFF00000000}"/>
  </bookViews>
  <sheets>
    <sheet name="Sommaire" sheetId="17" r:id="rId1"/>
    <sheet name="Préambule" sheetId="18" r:id="rId2"/>
    <sheet name="1- VK tous modes" sheetId="32" r:id="rId3"/>
    <sheet name="2- TK COM Trains RER métro" sheetId="28" r:id="rId4"/>
    <sheet name="4- VK Com TRAMWAYS" sheetId="31" r:id="rId5"/>
    <sheet name="3- VK Com BUS" sheetId="7" r:id="rId6"/>
    <sheet name="5- PAM" sheetId="10" r:id="rId7"/>
    <sheet name="6- Voguéo" sheetId="29" r:id="rId8"/>
  </sheets>
  <definedNames>
    <definedName name="_xlnm.Print_Area" localSheetId="3">'2- TK COM Trains RER métro'!$B$1:$BM$104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9" i="28" l="1"/>
  <c r="AB16" i="28"/>
  <c r="AB13" i="28"/>
  <c r="AB20" i="28" s="1"/>
  <c r="AB30" i="28" l="1"/>
  <c r="X66" i="32" l="1"/>
  <c r="W66" i="32"/>
  <c r="Z53" i="7" l="1"/>
  <c r="Z48" i="7"/>
  <c r="Z50" i="7" s="1"/>
  <c r="Z42" i="7"/>
  <c r="Z43" i="7" s="1"/>
  <c r="Z40" i="7"/>
  <c r="X17" i="7" l="1"/>
  <c r="X20" i="7" l="1"/>
  <c r="W20" i="7"/>
  <c r="W19" i="32"/>
</calcChain>
</file>

<file path=xl/sharedStrings.xml><?xml version="1.0" encoding="utf-8"?>
<sst xmlns="http://schemas.openxmlformats.org/spreadsheetml/2006/main" count="1570" uniqueCount="236">
  <si>
    <t>RER A</t>
  </si>
  <si>
    <t>RER B</t>
  </si>
  <si>
    <t>RATP</t>
  </si>
  <si>
    <t>SNCF</t>
  </si>
  <si>
    <t>RER C</t>
  </si>
  <si>
    <t>RER D</t>
  </si>
  <si>
    <t>RER E</t>
  </si>
  <si>
    <t>Ligne H</t>
  </si>
  <si>
    <t>nd</t>
  </si>
  <si>
    <t>Ligne J</t>
  </si>
  <si>
    <t>Ligne K</t>
  </si>
  <si>
    <t>Ligne L</t>
  </si>
  <si>
    <t>Ligne N</t>
  </si>
  <si>
    <t>Ligne P</t>
  </si>
  <si>
    <t>Ligne R</t>
  </si>
  <si>
    <t>Ligne U</t>
  </si>
  <si>
    <t>Bus Paris</t>
  </si>
  <si>
    <t>-</t>
  </si>
  <si>
    <t>PAM 75</t>
  </si>
  <si>
    <t>PAM 94</t>
  </si>
  <si>
    <t>PAM 78</t>
  </si>
  <si>
    <t>PAM 93</t>
  </si>
  <si>
    <t>PAM 91</t>
  </si>
  <si>
    <t>PAM 77</t>
  </si>
  <si>
    <t>Nombre de courses annuelles effectuées par les véhicules du réseau PAM</t>
  </si>
  <si>
    <t>Sommaire</t>
  </si>
  <si>
    <t>Cliquez sur les intitulés pour accéder aux données</t>
  </si>
  <si>
    <t>Une fois dans les données, cliquez sur le logo Omnil pour revenir au sommaire</t>
  </si>
  <si>
    <t>Préambule</t>
  </si>
  <si>
    <t>Métro</t>
  </si>
  <si>
    <t>Bus Petite et Grande Couronne</t>
  </si>
  <si>
    <t>T1</t>
  </si>
  <si>
    <t>T2</t>
  </si>
  <si>
    <t>T4</t>
  </si>
  <si>
    <t>PAM IDF</t>
  </si>
  <si>
    <t>Toutes lignes Bus</t>
  </si>
  <si>
    <t>Total</t>
  </si>
  <si>
    <t>Toutes lignes RER</t>
  </si>
  <si>
    <t>Toutes lignes Trains</t>
  </si>
  <si>
    <t>Trains : Offre réalisée / offre de référence (%)</t>
  </si>
  <si>
    <t>Toutes lignes Métro</t>
  </si>
  <si>
    <t>Métro : Offre réalisée / offre de référence (%)</t>
  </si>
  <si>
    <t>2. L'offre</t>
  </si>
  <si>
    <t xml:space="preserve">Trains x kilomètres : Produit du nombre de véhicules par la distance que ceux-ci parcourent annuellement sur le réseau. </t>
  </si>
  <si>
    <t>Mise à jour</t>
  </si>
  <si>
    <t>_</t>
  </si>
  <si>
    <t>Voitures x kilomètres ou bus x kilomètres : produit du nombre de bus (voiture) par la distance que ceux-ci parcourent annuellement sur le réseau.</t>
  </si>
  <si>
    <t>Nombre d'escales à Paris</t>
  </si>
  <si>
    <t>Nombre d'escales dans le Val-de-Marne</t>
  </si>
  <si>
    <t>Nombre de voyageurs</t>
  </si>
  <si>
    <t xml:space="preserve">227 597 </t>
  </si>
  <si>
    <t>7h</t>
  </si>
  <si>
    <t>20h</t>
  </si>
  <si>
    <t>20h30</t>
  </si>
  <si>
    <t>nombre de jour/7</t>
  </si>
  <si>
    <t>En semaine : Heure de début</t>
  </si>
  <si>
    <t>En semaine : Heure de fin</t>
  </si>
  <si>
    <t>WE et jours fériés : Heure de début</t>
  </si>
  <si>
    <t>WE et jours fériés : Heure de fin</t>
  </si>
  <si>
    <t>10h</t>
  </si>
  <si>
    <t>PAM 95</t>
  </si>
  <si>
    <t>PAM 92</t>
  </si>
  <si>
    <t>2011 *</t>
  </si>
  <si>
    <t>T3b</t>
  </si>
  <si>
    <t>Figure 6 : Voguéo</t>
  </si>
  <si>
    <t>* En 2011, le service n'a fonctionné que du 1er janvier au 5 juin 2011</t>
  </si>
  <si>
    <t>T5</t>
  </si>
  <si>
    <t>T7</t>
  </si>
  <si>
    <t>T3a</t>
  </si>
  <si>
    <t>nd : non -déterminé, détail par ligne non disponible avant 2004.</t>
  </si>
  <si>
    <t>T6</t>
  </si>
  <si>
    <t>T8</t>
  </si>
  <si>
    <t>RER : Offre réalisée / Offre contartcuelle (%)</t>
  </si>
  <si>
    <t>Ligne 1</t>
  </si>
  <si>
    <t>Ligne 2</t>
  </si>
  <si>
    <t>Ligne 4</t>
  </si>
  <si>
    <t>Ligne 5</t>
  </si>
  <si>
    <t>Ligne 6</t>
  </si>
  <si>
    <t>Ligne 8</t>
  </si>
  <si>
    <t>Ligne 9</t>
  </si>
  <si>
    <t>Ligne 10</t>
  </si>
  <si>
    <t>Ligne 11</t>
  </si>
  <si>
    <t>Ligne 12</t>
  </si>
  <si>
    <t>Ligne 13</t>
  </si>
  <si>
    <t>Ligne 14</t>
  </si>
  <si>
    <t>Ligne 3 - 3 bis</t>
  </si>
  <si>
    <t>Ligne 7 - 7 bis</t>
  </si>
  <si>
    <t>Après 2004 : données RATP (tableaux de bord) et SNCF (Rapport annuel)</t>
  </si>
  <si>
    <t>L'offre contractuelle est calculée sur la base d'une année de référence. L'offre contractuelle peut donc fluctuer en raison des effets calendaires (jours fériés etc) sans que la qualité de l'offre en soit affectée.</t>
  </si>
  <si>
    <t>Noctiliens</t>
  </si>
  <si>
    <t>RESEAU</t>
  </si>
  <si>
    <t>Transporteurs</t>
  </si>
  <si>
    <t xml:space="preserve">RATP </t>
  </si>
  <si>
    <t>Jusqu'en 2005, les données d'offre Noctilien RATP incluent le réseau Noctambus</t>
  </si>
  <si>
    <t>Offre commerciale sur le réseau ferré</t>
  </si>
  <si>
    <t>Remarques : Offre commerciale contractuelle = Offre théorique</t>
  </si>
  <si>
    <t>Remarques : Pour Optile (y compris TRA), le seul indicateur d'offre disponible est celui de l'offre théorique, l'offre réalisée ne peut donc être renseignée.</t>
  </si>
  <si>
    <t>A partir de 2011, les statistiques Optile intégrent le réseau TRA</t>
  </si>
  <si>
    <r>
      <t xml:space="preserve">Toutes lignes Bus </t>
    </r>
    <r>
      <rPr>
        <b/>
        <sz val="11"/>
        <rFont val="Calibri"/>
        <family val="2"/>
        <scheme val="minor"/>
      </rPr>
      <t>(HORS OPTILE)</t>
    </r>
  </si>
  <si>
    <t>Total Bus</t>
  </si>
  <si>
    <t>Toutes lignes Transilien</t>
  </si>
  <si>
    <t>Trains (Transilien + RER)</t>
  </si>
  <si>
    <t>Transilien : Offre réalisée / offre de référence (%)</t>
  </si>
  <si>
    <t>Offre commerciale sur le réseau de surface TRAMWAYS</t>
  </si>
  <si>
    <t>Total Tramways</t>
  </si>
  <si>
    <t>Total Tramways 
(en trains x km )</t>
  </si>
  <si>
    <t>Total  Tramways 
(en voitures x km)</t>
  </si>
  <si>
    <t>Source: Île de France Mobilités</t>
  </si>
  <si>
    <t>Source : Île de France Mobilités d'après RATP, SNCF</t>
  </si>
  <si>
    <t>Avant 2004 : estimations Île de France Mobilités</t>
  </si>
  <si>
    <t>Source : Île de France Mobilités, d'après RATP et SNCF</t>
  </si>
  <si>
    <t>Source : Île de France Mobilités d'après données des transporteurs PAM</t>
  </si>
  <si>
    <t>Le réseau PAM (Pour Aider à la Mobilité) est un service de transport à la demande, de porte à porte, réservé aux personnes dont le taux d’invalidité est d’au moins 80 %.</t>
  </si>
  <si>
    <t>TOTAL</t>
  </si>
  <si>
    <t>MODES FERRES</t>
  </si>
  <si>
    <t>Bus à Paris</t>
  </si>
  <si>
    <t>Bus en petite couronne</t>
  </si>
  <si>
    <t>BUS</t>
  </si>
  <si>
    <t>TOUS MODES</t>
  </si>
  <si>
    <t>L'offre commerciale par mode</t>
  </si>
  <si>
    <t>TRA</t>
  </si>
  <si>
    <t>Bus en petite et grande couronne</t>
  </si>
  <si>
    <t>Remarques</t>
  </si>
  <si>
    <t>(1) Avant 2004, estimation  d'Île-de-France Mobilités</t>
  </si>
  <si>
    <t>(3) A partir de 2011, les statistiques Optile intégrent le réseau TRA</t>
  </si>
  <si>
    <t>(4) Jusqu'en 2005, les données d'offre Noctilien RATP incluent le réseau Noctambus</t>
  </si>
  <si>
    <t>nd : non -déterminé, détail pour certaines lignes non disponible avant 2004.</t>
  </si>
  <si>
    <t>Bus en grande couronne (3)</t>
  </si>
  <si>
    <t xml:space="preserve">Remarques: </t>
  </si>
  <si>
    <t>(2) Offre commerciale réalisée en véhicules x kilomètres, détail par ligne non disponible avant 2003. Mise en service du T1 en 1992, T2 en 1997, des T3 et T4 en 2006, des T5 et T7 en 2013, des T6 et T8 en 2014 et T11 en 2017.</t>
  </si>
  <si>
    <t>(3) Pour Optile (y compris TRA), le seul indicateur d'offre disponible est celui de l'offre théorique, l'offre réalisée ne peut donc être renseignée.</t>
  </si>
  <si>
    <r>
      <t xml:space="preserve">Figure 2-1 : Offre commerciale </t>
    </r>
    <r>
      <rPr>
        <b/>
        <u/>
        <sz val="11"/>
        <color theme="1"/>
        <rFont val="Calibri"/>
        <family val="2"/>
        <scheme val="minor"/>
      </rPr>
      <t>contractuelle</t>
    </r>
    <r>
      <rPr>
        <b/>
        <sz val="11"/>
        <color theme="1"/>
        <rFont val="Calibri"/>
        <family val="2"/>
        <scheme val="minor"/>
      </rPr>
      <t xml:space="preserve"> sur le réseau ferré en trains x kilomètres, en millions</t>
    </r>
  </si>
  <si>
    <r>
      <t xml:space="preserve">Figure 2-4 : Offre commerciale </t>
    </r>
    <r>
      <rPr>
        <b/>
        <u/>
        <sz val="11"/>
        <color theme="1"/>
        <rFont val="Calibri"/>
        <family val="2"/>
        <scheme val="minor"/>
      </rPr>
      <t>réalisée</t>
    </r>
    <r>
      <rPr>
        <b/>
        <sz val="11"/>
        <color theme="1"/>
        <rFont val="Calibri"/>
        <family val="2"/>
        <scheme val="minor"/>
      </rPr>
      <t xml:space="preserve"> sur le réseau ferré en trains x kilomètres, en millions</t>
    </r>
  </si>
  <si>
    <r>
      <t xml:space="preserve">Figure 2-2 : Evolution de l'offre commerciale </t>
    </r>
    <r>
      <rPr>
        <b/>
        <u/>
        <sz val="11"/>
        <color theme="1"/>
        <rFont val="Calibri"/>
        <family val="2"/>
        <scheme val="minor"/>
      </rPr>
      <t>contractuelle</t>
    </r>
    <r>
      <rPr>
        <b/>
        <sz val="11"/>
        <color theme="1"/>
        <rFont val="Calibri"/>
        <family val="2"/>
        <scheme val="minor"/>
      </rPr>
      <t xml:space="preserve"> sur le réseau ferré depuis 2005, en Trains x Kilomètres, indices base 100 en 2005</t>
    </r>
  </si>
  <si>
    <r>
      <t xml:space="preserve">Figure 2-5 : Evolution de l'offre commerciale </t>
    </r>
    <r>
      <rPr>
        <b/>
        <u/>
        <sz val="11"/>
        <color theme="1"/>
        <rFont val="Calibri"/>
        <family val="2"/>
        <scheme val="minor"/>
      </rPr>
      <t>réalisée</t>
    </r>
    <r>
      <rPr>
        <b/>
        <sz val="11"/>
        <color theme="1"/>
        <rFont val="Calibri"/>
        <family val="2"/>
        <scheme val="minor"/>
      </rPr>
      <t xml:space="preserve"> sur le réseau ferré depuis 2005, en Trains x Kilomètres, indices base 100 en 2005</t>
    </r>
  </si>
  <si>
    <r>
      <t xml:space="preserve">Figure 2-3 : Evolution de l'offre commerciale </t>
    </r>
    <r>
      <rPr>
        <b/>
        <u/>
        <sz val="11"/>
        <color theme="1"/>
        <rFont val="Calibri"/>
        <family val="2"/>
        <scheme val="minor"/>
      </rPr>
      <t>contractuelle</t>
    </r>
    <r>
      <rPr>
        <b/>
        <sz val="11"/>
        <color theme="1"/>
        <rFont val="Calibri"/>
        <family val="2"/>
        <scheme val="minor"/>
      </rPr>
      <t xml:space="preserve"> sur le réseau ferré depuis 2010, en Trains x Kilomètres, indices base 100 en 2010</t>
    </r>
  </si>
  <si>
    <r>
      <t xml:space="preserve">Figure 2-6 : Evolution de l'offre commerciale </t>
    </r>
    <r>
      <rPr>
        <b/>
        <u/>
        <sz val="11"/>
        <color theme="1"/>
        <rFont val="Calibri"/>
        <family val="2"/>
        <scheme val="minor"/>
      </rPr>
      <t>réalisée</t>
    </r>
    <r>
      <rPr>
        <b/>
        <sz val="11"/>
        <color theme="1"/>
        <rFont val="Calibri"/>
        <family val="2"/>
        <scheme val="minor"/>
      </rPr>
      <t xml:space="preserve"> sur le réseau ferré depuis 2010, en Trains x Kilomètres, indices base 100 en 2010</t>
    </r>
  </si>
  <si>
    <r>
      <t xml:space="preserve">Figure 4-2 : Evolution de l'offre commerciale </t>
    </r>
    <r>
      <rPr>
        <b/>
        <u/>
        <sz val="11"/>
        <color theme="1"/>
        <rFont val="Calibri"/>
        <family val="2"/>
        <scheme val="minor"/>
      </rPr>
      <t>contractuelle</t>
    </r>
    <r>
      <rPr>
        <b/>
        <sz val="11"/>
        <color theme="1"/>
        <rFont val="Calibri"/>
        <family val="2"/>
        <scheme val="minor"/>
      </rPr>
      <t xml:space="preserve"> depuis 2005, en Trains x Kilomètres, indices base 100 en 2005</t>
    </r>
  </si>
  <si>
    <r>
      <t xml:space="preserve">Figure 4-4 : Evolution de l'offre commerciale </t>
    </r>
    <r>
      <rPr>
        <b/>
        <u/>
        <sz val="11"/>
        <color theme="1"/>
        <rFont val="Calibri"/>
        <family val="2"/>
        <scheme val="minor"/>
      </rPr>
      <t>réalisée</t>
    </r>
    <r>
      <rPr>
        <b/>
        <sz val="11"/>
        <color theme="1"/>
        <rFont val="Calibri"/>
        <family val="2"/>
        <scheme val="minor"/>
      </rPr>
      <t xml:space="preserve"> depuis 2005, en Trains x Kilomètres, indices base 100 en 2005</t>
    </r>
  </si>
  <si>
    <r>
      <t xml:space="preserve">Figure 4-3 : Offre commerciale </t>
    </r>
    <r>
      <rPr>
        <b/>
        <u/>
        <sz val="11"/>
        <color theme="1"/>
        <rFont val="Calibri"/>
        <family val="2"/>
        <scheme val="minor"/>
      </rPr>
      <t>réalisée</t>
    </r>
    <r>
      <rPr>
        <b/>
        <sz val="11"/>
        <color theme="1"/>
        <rFont val="Calibri"/>
        <family val="2"/>
        <scheme val="minor"/>
      </rPr>
      <t xml:space="preserve"> sur le réseau de surface TRAMWAYS en millions de trains x km (TK)</t>
    </r>
  </si>
  <si>
    <t>Figure 5: Services Pour Aider à la Mobilité (PAM)</t>
  </si>
  <si>
    <r>
      <t xml:space="preserve">Noctilien </t>
    </r>
    <r>
      <rPr>
        <b/>
        <sz val="9"/>
        <color theme="0"/>
        <rFont val="Calibri"/>
        <family val="2"/>
        <scheme val="minor"/>
      </rPr>
      <t>(4)</t>
    </r>
  </si>
  <si>
    <r>
      <t>RER et trains</t>
    </r>
    <r>
      <rPr>
        <b/>
        <sz val="9"/>
        <color theme="0"/>
        <rFont val="Calibri"/>
        <family val="2"/>
        <scheme val="minor"/>
      </rPr>
      <t xml:space="preserve"> (1)</t>
    </r>
  </si>
  <si>
    <t>T11 E</t>
  </si>
  <si>
    <t>Remarques : offre commerciale contractuelle en véhicules x kilomètres, détail par ligne non disponible avant 2005. Mise en service du T1 en 1992, T2 en 1997, des T3 et T4 en 2006, des T5 et T7 en 2013, des T6 et T8 en 2014 et T11 en 2017.</t>
  </si>
  <si>
    <t>1- Offre commerciale contractuelle et réalisé sur chaque réseau (Train, Métro, Bus, Tramways)</t>
  </si>
  <si>
    <t>2 - Offre commerciale contractuelle et réalisée sur le réseau ferré (Trains, Métro)</t>
  </si>
  <si>
    <t>3 - Offre commerciale contractuelle et réalisée sur le réseau de surface (BUS)</t>
  </si>
  <si>
    <t>4 - Offre commerciale contractuelle et réalisée sur le réseau de surface (TRAMWAYS)</t>
  </si>
  <si>
    <t>5 - Services Pour Aider à la Mobilité (PAM)</t>
  </si>
  <si>
    <t>6 - Voguéo</t>
  </si>
  <si>
    <t>Mobilien Paris</t>
  </si>
  <si>
    <t>nc</t>
  </si>
  <si>
    <t>Mobilien Banlieue</t>
  </si>
  <si>
    <t>Bus Banlieue</t>
  </si>
  <si>
    <t>Total Bus et Mobilien Banlieue</t>
  </si>
  <si>
    <t>TVM</t>
  </si>
  <si>
    <t>Total TSCP</t>
  </si>
  <si>
    <t>Total Bus Petite Couronne</t>
  </si>
  <si>
    <t>Estimaton TRA</t>
  </si>
  <si>
    <t>Total Bus et Mobilien Paris</t>
  </si>
  <si>
    <t>Nombre de courses annuelles effectuées par les véhicules du réseau PAM base 100 depuis 2011</t>
  </si>
  <si>
    <t xml:space="preserve">448 987   </t>
  </si>
  <si>
    <r>
      <t>TRAMWAYS</t>
    </r>
    <r>
      <rPr>
        <b/>
        <sz val="8"/>
        <color theme="0"/>
        <rFont val="Calibri"/>
        <family val="2"/>
        <scheme val="minor"/>
      </rPr>
      <t xml:space="preserve"> </t>
    </r>
    <r>
      <rPr>
        <b/>
        <sz val="9"/>
        <color theme="0"/>
        <rFont val="Calibri"/>
        <family val="2"/>
        <scheme val="minor"/>
      </rPr>
      <t>(2)</t>
    </r>
    <r>
      <rPr>
        <b/>
        <sz val="11"/>
        <color theme="0"/>
        <rFont val="Calibri"/>
        <family val="2"/>
        <scheme val="minor"/>
      </rPr>
      <t>**</t>
    </r>
  </si>
  <si>
    <t>T9</t>
  </si>
  <si>
    <r>
      <t xml:space="preserve">Figure 3-1 : Offre commerciale </t>
    </r>
    <r>
      <rPr>
        <b/>
        <u/>
        <sz val="11"/>
        <color theme="1"/>
        <rFont val="Calibri"/>
        <family val="2"/>
        <scheme val="minor"/>
      </rPr>
      <t>contractuelle</t>
    </r>
    <r>
      <rPr>
        <b/>
        <sz val="11"/>
        <color theme="1"/>
        <rFont val="Calibri"/>
        <family val="2"/>
        <scheme val="minor"/>
      </rPr>
      <t xml:space="preserve"> sur le réseau de surface BUS en millions de voitures x kilomètres</t>
    </r>
  </si>
  <si>
    <r>
      <t xml:space="preserve">Figure 3-2 : Evolution de l'offre commerciale </t>
    </r>
    <r>
      <rPr>
        <b/>
        <u/>
        <sz val="11"/>
        <color theme="1"/>
        <rFont val="Calibri"/>
        <family val="2"/>
        <scheme val="minor"/>
      </rPr>
      <t>contractuelle</t>
    </r>
    <r>
      <rPr>
        <b/>
        <sz val="11"/>
        <color theme="1"/>
        <rFont val="Calibri"/>
        <family val="2"/>
        <scheme val="minor"/>
      </rPr>
      <t xml:space="preserve"> sur le réseau de surface BUS depuis 2010, en voitures x Kilomètres, indices base 100 en 2010</t>
    </r>
  </si>
  <si>
    <r>
      <t xml:space="preserve">Figure 3-3 : Offre commerciale </t>
    </r>
    <r>
      <rPr>
        <b/>
        <u/>
        <sz val="11"/>
        <color theme="1"/>
        <rFont val="Calibri"/>
        <family val="2"/>
        <scheme val="minor"/>
      </rPr>
      <t>réalisée</t>
    </r>
    <r>
      <rPr>
        <b/>
        <sz val="11"/>
        <color theme="1"/>
        <rFont val="Calibri"/>
        <family val="2"/>
        <scheme val="minor"/>
      </rPr>
      <t xml:space="preserve"> sur le réseau de surface BUS en millions de voitures x kilomètres</t>
    </r>
  </si>
  <si>
    <r>
      <t xml:space="preserve">Figure 3-4 : Evolution de l'offre commerciale </t>
    </r>
    <r>
      <rPr>
        <b/>
        <u/>
        <sz val="11"/>
        <color theme="1"/>
        <rFont val="Calibri"/>
        <family val="2"/>
        <scheme val="minor"/>
      </rPr>
      <t>réalisée</t>
    </r>
    <r>
      <rPr>
        <b/>
        <sz val="11"/>
        <color theme="1"/>
        <rFont val="Calibri"/>
        <family val="2"/>
        <scheme val="minor"/>
      </rPr>
      <t xml:space="preserve"> sur le réseau de surface BUS </t>
    </r>
    <r>
      <rPr>
        <b/>
        <sz val="11"/>
        <color rgb="FF00B050"/>
        <rFont val="Calibri"/>
        <family val="2"/>
        <scheme val="minor"/>
      </rPr>
      <t>(HORS OPTILE)</t>
    </r>
    <r>
      <rPr>
        <b/>
        <sz val="11"/>
        <color theme="1"/>
        <rFont val="Calibri"/>
        <family val="2"/>
        <scheme val="minor"/>
      </rPr>
      <t xml:space="preserve"> depuis 2000, en voitures x Kilomètres, indices base 100 en 2000</t>
    </r>
  </si>
  <si>
    <r>
      <t xml:space="preserve">Figure 3-5 : Evolution de l'offre commerciale </t>
    </r>
    <r>
      <rPr>
        <b/>
        <u/>
        <sz val="11"/>
        <color theme="1"/>
        <rFont val="Calibri"/>
        <family val="2"/>
        <scheme val="minor"/>
      </rPr>
      <t>réalisée</t>
    </r>
    <r>
      <rPr>
        <b/>
        <sz val="11"/>
        <color theme="1"/>
        <rFont val="Calibri"/>
        <family val="2"/>
        <scheme val="minor"/>
      </rPr>
      <t xml:space="preserve"> sur le réseau de surface BUS</t>
    </r>
    <r>
      <rPr>
        <b/>
        <sz val="11"/>
        <color rgb="FF00B050"/>
        <rFont val="Calibri"/>
        <family val="2"/>
        <scheme val="minor"/>
      </rPr>
      <t xml:space="preserve"> (HORS OPTILE) </t>
    </r>
    <r>
      <rPr>
        <b/>
        <sz val="11"/>
        <color theme="1"/>
        <rFont val="Calibri"/>
        <family val="2"/>
        <scheme val="minor"/>
      </rPr>
      <t>depuis 2010, en voitures x Kilomètres, indices base 100 en 2010</t>
    </r>
  </si>
  <si>
    <t>Ligne 14*</t>
  </si>
  <si>
    <t>Métro*</t>
  </si>
  <si>
    <t>* y compris les bus Optile</t>
  </si>
  <si>
    <t>BUS*</t>
  </si>
  <si>
    <r>
      <t>TRAMWAYS</t>
    </r>
    <r>
      <rPr>
        <b/>
        <sz val="8"/>
        <color theme="0"/>
        <rFont val="Calibri"/>
        <family val="2"/>
        <scheme val="minor"/>
      </rPr>
      <t xml:space="preserve"> </t>
    </r>
    <r>
      <rPr>
        <b/>
        <sz val="9"/>
        <color theme="0"/>
        <rFont val="Calibri"/>
        <family val="2"/>
        <scheme val="minor"/>
      </rPr>
      <t>(2)</t>
    </r>
  </si>
  <si>
    <t>T13</t>
  </si>
  <si>
    <t>(2) offre commerciale contractuelle en véhicules x kilomètres, détail par ligne non disponible avant 2005. Mise en service du T1 en 1992, T2 en 1997, des T3 et T4 en 2006, des T5 et T7 en 2013, des T6 et T8 en 2014 et T11 en 2017, du T9 en 2021 et mise en service du T13 en 2022.</t>
  </si>
  <si>
    <t>Figure 1-1: Offre commerciale contractuelle sur le réseau en trains/véhicules x kilomètres, en millions</t>
  </si>
  <si>
    <t>Figure 1-2:  Offre commerciale réalisée sur le réseau en trains/véhicules x kilomètres, en millions</t>
  </si>
  <si>
    <r>
      <t xml:space="preserve">Figure 4-1 : Offre commerciale </t>
    </r>
    <r>
      <rPr>
        <b/>
        <u/>
        <sz val="11"/>
        <color theme="1"/>
        <rFont val="Calibri"/>
        <family val="2"/>
        <scheme val="minor"/>
      </rPr>
      <t>contractuelle</t>
    </r>
    <r>
      <rPr>
        <b/>
        <sz val="11"/>
        <color theme="1"/>
        <rFont val="Calibri"/>
        <family val="2"/>
        <scheme val="minor"/>
      </rPr>
      <t xml:space="preserve"> sur le réseau de surface TRAMWAYS, en millions de trains x km (TK)</t>
    </r>
  </si>
  <si>
    <t>Pam Francilien</t>
  </si>
  <si>
    <t xml:space="preserve">- Deux nouvelles lignes de Noctilien (N146 et N155) ont été créées en 2023, </t>
  </si>
  <si>
    <t>- 13 lignes de Noctilien sont passées en délégation de service public suite à l'ouverture à la concurrence des transports en commun en Ile-de-France</t>
  </si>
  <si>
    <t>T10</t>
  </si>
  <si>
    <t>T12</t>
  </si>
  <si>
    <t>Opérateur en DSP</t>
  </si>
  <si>
    <t>-T4 prolongement en 2019 en direction de Montfermeil.</t>
  </si>
  <si>
    <t>-T13 mise en service en 2022 entre Saint-Germain-en-Laye et Saint-Cyr</t>
  </si>
  <si>
    <r>
      <t xml:space="preserve">-T10 mise en service </t>
    </r>
    <r>
      <rPr>
        <sz val="10"/>
        <color theme="1"/>
        <rFont val="Calibri"/>
        <family val="2"/>
        <scheme val="minor"/>
      </rPr>
      <t>e</t>
    </r>
    <r>
      <rPr>
        <sz val="9"/>
        <color theme="1"/>
        <rFont val="Calibri"/>
        <family val="2"/>
        <scheme val="minor"/>
      </rPr>
      <t>n 2023 entre Clamart et Antony</t>
    </r>
  </si>
  <si>
    <t>-T12 mise en service en 2023 entre Massy-Palaiseau et Evry-Courcouronnes</t>
  </si>
  <si>
    <t>-Ligne 14 prolongement en 2020 entre Saint-Lazare et Mairie de Saint-Ouen et prolongement en 2024 à Aéroport d'Orly et Saint-Denis Pleyel.</t>
  </si>
  <si>
    <t>-Ligne 4  prolongement en 2013 à Mairie de Montrouge et prolongement en 2022  à Bagneux - Lucie Aubrac</t>
  </si>
  <si>
    <t>-Ligne 12 prolongement en 2013 à Front populaire et prolongement en 2022 à Mairie d'Aubervilliers.</t>
  </si>
  <si>
    <t>Le T12 emprunte entre les gares de Massy et Petit Vaux 10km des voies du RER C et dessert maintenant à la place du RER C les 5 gares de la ligne.</t>
  </si>
  <si>
    <t>-T3a mise en service en 2006 entre le Pont du Garigliano et la Porte de Vincennes</t>
  </si>
  <si>
    <t>-T3B mise en service en 2012 entre la Porte de Vincennes et Porte d'Asnières.</t>
  </si>
  <si>
    <t>-T4 mise en service en 2006 entre Aulnay-sous-Bois et Bondy.</t>
  </si>
  <si>
    <t>-T5 mise en service en 2013 entre le marché de Saint-Denis et la gare de Garges - Sarcelles.</t>
  </si>
  <si>
    <t>-T6 mise en service en 2014 entre Châtillon Montrouge et Robert Wagner.</t>
  </si>
  <si>
    <t>-T7 mise en service en 2013 entreLouis Aragon et Porte de l'Essonne.</t>
  </si>
  <si>
    <t>-T8 mise en service en 2014 entre Saint-Denis - Épinay-sur-Seine/Villetaneuse.</t>
  </si>
  <si>
    <t>-T11E Mise en service en 2017 entre Epinay sur Seine et Le Bourget.</t>
  </si>
  <si>
    <t xml:space="preserve">-T9 mis en service en 2021 entre Porte de Choisy et Orly - Gaston Viens. </t>
  </si>
  <si>
    <t>-T2 mise en service en 1997 entre la porte de Versailles et le pont de Bezons.</t>
  </si>
  <si>
    <t>Source : Île-de-France Mobilités, d'après RATP, SNCF, et Optile/Opérateurs en DSP</t>
  </si>
  <si>
    <t>-Ligne 11 prolongement en 2024 de Mairie des Lilas à Rosny – Bois-Perrier.</t>
  </si>
  <si>
    <t>-Prolongement RER E en 2024 entre Gare Saint-Lazare à Nanterre La Folie.</t>
  </si>
  <si>
    <t>-T3B prolongement en 2024 entre Marguerite Long et Porte Dauphine.</t>
  </si>
  <si>
    <t>TOTAL (Hors opérateur en DSP)</t>
  </si>
  <si>
    <t>Optile/Opérateurs en DSP</t>
  </si>
  <si>
    <t>*Base 2023</t>
  </si>
  <si>
    <t>2023 : Les services Pam des départements deviennent un service unique de la Région Île-de-France appelé le service Pam francilien.</t>
  </si>
  <si>
    <t>Ligne</t>
  </si>
  <si>
    <t>STRETTO</t>
  </si>
  <si>
    <t>RATP CAP</t>
  </si>
  <si>
    <t>T14</t>
  </si>
  <si>
    <t>KEOLIS</t>
  </si>
  <si>
    <t>Total RATP+Optile/Multi-opérateurs</t>
  </si>
  <si>
    <t>Total RATP+Optile/Multi-opérateurs+TRA</t>
  </si>
  <si>
    <r>
      <t xml:space="preserve">Bus en petite couronne </t>
    </r>
    <r>
      <rPr>
        <b/>
        <sz val="8"/>
        <color theme="0"/>
        <rFont val="Calibri"/>
        <family val="2"/>
        <scheme val="minor"/>
      </rPr>
      <t>(5)</t>
    </r>
  </si>
  <si>
    <t>-T14 mise en service en 2025 (ancienne branche de la ligne P) entre la gare d'Esbly à la gare de Crécy-la-Chapelle.</t>
  </si>
  <si>
    <t>Opérateur fin 2025</t>
  </si>
  <si>
    <r>
      <t xml:space="preserve">Opérateur fin 2025 </t>
    </r>
    <r>
      <rPr>
        <b/>
        <sz val="8"/>
        <color theme="0"/>
        <rFont val="Calibri"/>
        <family val="2"/>
        <scheme val="minor"/>
      </rPr>
      <t>(1)</t>
    </r>
  </si>
  <si>
    <t>Source : Île de France Mobilités Multi-opérateurs</t>
  </si>
  <si>
    <t>(1)En 2025, Changement d'opérateurs des lignes T4, T11, T12, T13 :</t>
  </si>
  <si>
    <r>
      <t xml:space="preserve">Multi-opérateurs </t>
    </r>
    <r>
      <rPr>
        <b/>
        <sz val="9"/>
        <color theme="0"/>
        <rFont val="Calibri"/>
        <family val="2"/>
        <scheme val="minor"/>
      </rPr>
      <t>(6)</t>
    </r>
  </si>
  <si>
    <t>(6) En 2025, Changement d'opérateurs des lignes T4, T11, T12, T13</t>
  </si>
  <si>
    <r>
      <t xml:space="preserve">Bus grande couronne et bus en DSP </t>
    </r>
    <r>
      <rPr>
        <b/>
        <sz val="9"/>
        <color theme="0"/>
        <rFont val="Calibri"/>
        <family val="2"/>
        <scheme val="minor"/>
      </rPr>
      <t xml:space="preserve">(3) </t>
    </r>
  </si>
  <si>
    <t>SNCF puis STRETTO</t>
  </si>
  <si>
    <t>SNCF puis RATP Cap</t>
  </si>
  <si>
    <t>Bus Grande Couronne et en DSP</t>
  </si>
  <si>
    <t xml:space="preserve">(5) En octobre 2025 passage en DSP et changement d'opérateurs pour 59 lignes RATP. </t>
  </si>
  <si>
    <t xml:space="preserve">-En octobre 2025 passage en DSP et changement d'opérateurs pour 59 lignes RATP. </t>
  </si>
  <si>
    <t>- Depuis mars 2022 : gestion par Stretto des lignes T4, T11 et T14 (ex ligne P, tronçon Esbly-Crécy).</t>
  </si>
  <si>
    <t>- Depuis  décembre 2025 : gestion par ratp cap des lignes T12 et T13.</t>
  </si>
  <si>
    <t>en cours de calcul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</si>
</sst>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 #,##0.00\ &quot;€&quot;_-;\-* #,##0.00\ &quot;€&quot;_-;_-* &quot;-&quot;??\ &quot;€&quot;_-;_-@_-"/>
    <numFmt numFmtId="43" formatCode="_-* #,##0.00_-;\-* #,##0.00_-;_-* &quot;-&quot;??_-;_-@_-"/>
    <numFmt numFmtId="164" formatCode="_-* #,##0.00\ _€_-;\-* #,##0.00\ _€_-;_-* &quot;-&quot;??\ _€_-;_-@_-"/>
    <numFmt numFmtId="165" formatCode="_-* #,##0.0\ _€_-;\-* #,##0.0\ _€_-;_-* &quot;-&quot;??\ _€_-;_-@_-"/>
    <numFmt numFmtId="166" formatCode="_-* #,##0.0\ _€_-;\-* #,##0.0\ _€_-;_-* &quot;-&quot;?\ _€_-;_-@_-"/>
    <numFmt numFmtId="167" formatCode="0.0"/>
    <numFmt numFmtId="168" formatCode="#,##0.0"/>
    <numFmt numFmtId="169" formatCode="0.0%"/>
    <numFmt numFmtId="170" formatCode="_-* #,##0\ _€_-;\-* #,##0\ _€_-;_-* &quot;-&quot;??\ _€_-;_-@_-"/>
    <numFmt numFmtId="171" formatCode="_-* #,##0.00\ _F_-;\-* #,##0.00\ _F_-;_-* &quot;-&quot;??\ _F_-;_-@_-"/>
    <numFmt numFmtId="172" formatCode="_-* #,##0.00\ &quot;F&quot;_-;\-* #,##0.00\ &quot;F&quot;_-;_-* &quot;-&quot;??\ &quot;F&quot;_-;_-@_-"/>
    <numFmt numFmtId="173" formatCode="_-* #,##0.00\ [$€]_-;\-* #,##0.00\ [$€]_-;_-* &quot;-&quot;??\ [$€]_-;_-@_-"/>
    <numFmt numFmtId="174" formatCode="#,##0.000"/>
  </numFmts>
  <fonts count="93">
    <font>
      <sz val="11"/>
      <color theme="1"/>
      <name val="Calibri"/>
      <family val="2"/>
      <scheme val="minor"/>
    </font>
    <font>
      <sz val="8"/>
      <color theme="1"/>
      <name val="Calibri"/>
      <family val="2"/>
    </font>
    <font>
      <sz val="8"/>
      <color theme="1"/>
      <name val="Calibri"/>
      <family val="2"/>
    </font>
    <font>
      <sz val="8"/>
      <color theme="1"/>
      <name val="Calibri"/>
      <family val="2"/>
    </font>
    <font>
      <sz val="8"/>
      <color theme="1"/>
      <name val="Calibri"/>
      <family val="2"/>
    </font>
    <font>
      <sz val="8"/>
      <color theme="1"/>
      <name val="Calibri"/>
      <family val="2"/>
    </font>
    <font>
      <sz val="8"/>
      <color theme="1"/>
      <name val="Calibri"/>
      <family val="2"/>
    </font>
    <font>
      <sz val="9"/>
      <color indexed="8"/>
      <name val="Calibri"/>
      <family val="2"/>
    </font>
    <font>
      <sz val="11"/>
      <color theme="1"/>
      <name val="Calibri"/>
      <family val="2"/>
      <scheme val="minor"/>
    </font>
    <font>
      <u/>
      <sz val="11"/>
      <color theme="10"/>
      <name val="Calibri"/>
      <family val="2"/>
    </font>
    <font>
      <b/>
      <sz val="11"/>
      <color theme="1"/>
      <name val="Calibri"/>
      <family val="2"/>
      <scheme val="minor"/>
    </font>
    <font>
      <i/>
      <sz val="9"/>
      <color theme="1"/>
      <name val="Calibri"/>
      <family val="2"/>
      <scheme val="minor"/>
    </font>
    <font>
      <sz val="20"/>
      <color theme="1"/>
      <name val="Calibri"/>
      <family val="2"/>
      <scheme val="minor"/>
    </font>
    <font>
      <b/>
      <sz val="12"/>
      <color theme="1"/>
      <name val="Calibri"/>
      <family val="2"/>
      <scheme val="minor"/>
    </font>
    <font>
      <i/>
      <sz val="12"/>
      <color theme="1"/>
      <name val="Calibri"/>
      <family val="2"/>
      <scheme val="minor"/>
    </font>
    <font>
      <i/>
      <sz val="10"/>
      <name val="Calibri"/>
      <family val="2"/>
      <scheme val="minor"/>
    </font>
    <font>
      <sz val="11"/>
      <color theme="1"/>
      <name val="Webdings"/>
      <family val="1"/>
      <charset val="2"/>
    </font>
    <font>
      <i/>
      <sz val="11"/>
      <color theme="1"/>
      <name val="Calibri"/>
      <family val="2"/>
      <scheme val="minor"/>
    </font>
    <font>
      <b/>
      <u/>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i/>
      <sz val="11"/>
      <color theme="0"/>
      <name val="Calibri"/>
      <family val="2"/>
      <scheme val="minor"/>
    </font>
    <font>
      <sz val="9"/>
      <name val="Calibri"/>
      <family val="2"/>
      <scheme val="minor"/>
    </font>
    <font>
      <b/>
      <sz val="11"/>
      <name val="Calibri"/>
      <family val="2"/>
      <scheme val="minor"/>
    </font>
    <font>
      <b/>
      <i/>
      <sz val="11"/>
      <color theme="0"/>
      <name val="Calibri"/>
      <family val="2"/>
      <scheme val="minor"/>
    </font>
    <font>
      <b/>
      <i/>
      <sz val="11"/>
      <name val="Calibri"/>
      <family val="2"/>
      <scheme val="minor"/>
    </font>
    <font>
      <b/>
      <sz val="11"/>
      <color rgb="FFFF0000"/>
      <name val="Calibri"/>
      <family val="2"/>
      <scheme val="minor"/>
    </font>
    <font>
      <b/>
      <sz val="15"/>
      <color theme="3"/>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sz val="8"/>
      <name val="Tahoma"/>
      <family val="2"/>
    </font>
    <font>
      <b/>
      <sz val="11"/>
      <color rgb="FF00B050"/>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0"/>
      <name val="Comic Sans MS"/>
      <family val="4"/>
    </font>
    <font>
      <b/>
      <sz val="12"/>
      <color indexed="9"/>
      <name val="Calibri"/>
      <family val="2"/>
    </font>
    <font>
      <sz val="10"/>
      <name val="Verdana"/>
      <family val="2"/>
    </font>
    <font>
      <sz val="12"/>
      <color indexed="17"/>
      <name val="Calibri"/>
      <family val="2"/>
    </font>
    <font>
      <sz val="12"/>
      <color indexed="8"/>
      <name val="Calibri"/>
      <family val="2"/>
    </font>
    <font>
      <sz val="9"/>
      <name val="Geneva"/>
    </font>
    <font>
      <sz val="10"/>
      <color theme="1"/>
      <name val="Tahoma"/>
      <family val="2"/>
    </font>
    <font>
      <b/>
      <i/>
      <sz val="11"/>
      <color theme="1"/>
      <name val="Calibri"/>
      <family val="2"/>
      <scheme val="minor"/>
    </font>
    <font>
      <b/>
      <sz val="9"/>
      <color theme="0"/>
      <name val="Calibri"/>
      <family val="2"/>
      <scheme val="minor"/>
    </font>
    <font>
      <b/>
      <sz val="8"/>
      <color theme="0"/>
      <name val="Calibri"/>
      <family val="2"/>
      <scheme val="minor"/>
    </font>
    <font>
      <sz val="11"/>
      <name val="Calibri"/>
      <family val="2"/>
      <scheme val="minor"/>
    </font>
    <font>
      <i/>
      <sz val="11"/>
      <name val="Calibri"/>
      <family val="2"/>
      <scheme val="minor"/>
    </font>
    <font>
      <sz val="11"/>
      <color rgb="FF000000"/>
      <name val="Calibri"/>
      <family val="2"/>
    </font>
    <font>
      <b/>
      <sz val="11"/>
      <color rgb="FF000000"/>
      <name val="Calibri"/>
      <family val="2"/>
    </font>
    <font>
      <sz val="7"/>
      <name val="MS Sans Serif"/>
      <family val="2"/>
    </font>
    <font>
      <sz val="8"/>
      <name val="Calibri"/>
      <family val="2"/>
      <scheme val="minor"/>
    </font>
    <font>
      <sz val="11"/>
      <color theme="1"/>
      <name val="Aptos"/>
      <family val="2"/>
    </font>
    <font>
      <sz val="11"/>
      <color rgb="FF000000"/>
      <name val="Aptos Narrow"/>
      <family val="2"/>
    </font>
    <font>
      <sz val="10"/>
      <color theme="1"/>
      <name val="Calibri"/>
      <family val="2"/>
      <scheme val="minor"/>
    </font>
    <font>
      <sz val="10"/>
      <name val="Arial"/>
      <family val="2"/>
    </font>
    <font>
      <sz val="10"/>
      <name val="Tahoma"/>
      <family val="2"/>
    </font>
    <font>
      <sz val="10"/>
      <color indexed="8"/>
      <name val="Tahoma"/>
      <family val="2"/>
    </font>
    <font>
      <sz val="11"/>
      <color rgb="FF000000"/>
      <name val="Calibri"/>
      <family val="2"/>
      <scheme val="minor"/>
    </font>
    <font>
      <sz val="12"/>
      <color theme="1"/>
      <name val="Calibri"/>
      <family val="2"/>
      <scheme val="minor"/>
    </font>
    <font>
      <sz val="12"/>
      <color theme="1"/>
      <name val="Arial"/>
      <family val="2"/>
    </font>
    <font>
      <sz val="10"/>
      <color theme="1"/>
      <name val="Arial Narrow"/>
      <family val="2"/>
    </font>
    <font>
      <sz val="11"/>
      <color indexed="8"/>
      <name val="Calibri"/>
      <family val="2"/>
      <scheme val="minor"/>
    </font>
    <font>
      <sz val="11"/>
      <name val="Calibri"/>
      <family val="2"/>
    </font>
    <font>
      <b/>
      <sz val="9"/>
      <color theme="1"/>
      <name val="Calibri"/>
      <family val="2"/>
      <scheme val="minor"/>
    </font>
    <font>
      <b/>
      <sz val="9"/>
      <color rgb="FFFF0000"/>
      <name val="Calibri"/>
      <family val="2"/>
      <scheme val="minor"/>
    </font>
    <font>
      <sz val="8"/>
      <color theme="1"/>
      <name val="Calibri"/>
      <family val="2"/>
      <scheme val="minor"/>
    </font>
  </fonts>
  <fills count="67">
    <fill>
      <patternFill patternType="none"/>
    </fill>
    <fill>
      <patternFill patternType="gray125"/>
    </fill>
    <fill>
      <patternFill patternType="solid">
        <fgColor rgb="FFB1C800"/>
        <bgColor indexed="64"/>
      </patternFill>
    </fill>
    <fill>
      <patternFill patternType="solid">
        <fgColor rgb="FFF2EDCF"/>
        <bgColor indexed="64"/>
      </patternFill>
    </fill>
    <fill>
      <patternFill patternType="solid">
        <fgColor rgb="FF2864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8FA200"/>
        <bgColor indexed="64"/>
      </patternFill>
    </fill>
    <fill>
      <patternFill patternType="solid">
        <fgColor theme="6" tint="0.39994506668294322"/>
        <bgColor indexed="64"/>
      </patternFill>
    </fill>
    <fill>
      <patternFill patternType="solid">
        <fgColor theme="7" tint="0.79998168889431442"/>
        <bgColor indexed="65"/>
      </patternFill>
    </fill>
    <fill>
      <patternFill patternType="solid">
        <fgColor theme="7"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4D79B"/>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lightUp">
        <fgColor theme="2" tint="-0.24994659260841701"/>
        <bgColor theme="0"/>
      </patternFill>
    </fill>
  </fills>
  <borders count="55">
    <border>
      <left/>
      <right/>
      <top/>
      <bottom/>
      <diagonal/>
    </border>
    <border>
      <left style="thin">
        <color indexed="64"/>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style="thin">
        <color theme="0"/>
      </bottom>
      <diagonal/>
    </border>
    <border>
      <left/>
      <right/>
      <top/>
      <bottom style="thick">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theme="0"/>
      </left>
      <right/>
      <top/>
      <bottom style="thin">
        <color theme="0"/>
      </bottom>
      <diagonal/>
    </border>
    <border>
      <left style="thin">
        <color theme="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0"/>
      </top>
      <bottom style="thin">
        <color theme="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style="thin">
        <color theme="0"/>
      </right>
      <top/>
      <bottom/>
      <diagonal/>
    </border>
    <border>
      <left/>
      <right style="medium">
        <color rgb="FFFFFFFF"/>
      </right>
      <top/>
      <bottom style="medium">
        <color rgb="FFFFFFFF"/>
      </bottom>
      <diagonal/>
    </border>
    <border>
      <left style="thin">
        <color rgb="FF7030A0"/>
      </left>
      <right style="medium">
        <color indexed="64"/>
      </right>
      <top style="thin">
        <color rgb="FF7030A0"/>
      </top>
      <bottom style="thin">
        <color rgb="FF7030A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20">
    <xf numFmtId="0" fontId="0" fillId="0" borderId="0"/>
    <xf numFmtId="0" fontId="9" fillId="0" borderId="0" applyNumberFormat="0" applyFill="0" applyBorder="0" applyAlignment="0" applyProtection="0">
      <alignment vertical="top"/>
      <protection locked="0"/>
    </xf>
    <xf numFmtId="164" fontId="8" fillId="0" borderId="0" applyFont="0" applyFill="0" applyBorder="0" applyAlignment="0" applyProtection="0"/>
    <xf numFmtId="9" fontId="8" fillId="0" borderId="0" applyFont="0" applyFill="0" applyBorder="0" applyAlignment="0" applyProtection="0"/>
    <xf numFmtId="0" fontId="8" fillId="9" borderId="0" applyNumberFormat="0" applyBorder="0" applyAlignment="0" applyProtection="0"/>
    <xf numFmtId="0" fontId="8" fillId="10" borderId="0" applyNumberFormat="0" applyBorder="0" applyAlignment="0" applyProtection="0"/>
    <xf numFmtId="0" fontId="29" fillId="0" borderId="0"/>
    <xf numFmtId="9" fontId="29" fillId="0" borderId="0" applyFont="0" applyFill="0" applyBorder="0" applyAlignment="0" applyProtection="0"/>
    <xf numFmtId="0" fontId="29" fillId="0" borderId="0"/>
    <xf numFmtId="9" fontId="29" fillId="0" borderId="0" applyFont="0" applyFill="0" applyBorder="0" applyAlignment="0" applyProtection="0"/>
    <xf numFmtId="171" fontId="29" fillId="0" borderId="0" applyFont="0" applyFill="0" applyBorder="0" applyAlignment="0" applyProtection="0"/>
    <xf numFmtId="0" fontId="6" fillId="0" borderId="0"/>
    <xf numFmtId="0" fontId="29" fillId="0" borderId="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20" borderId="0" applyNumberFormat="0" applyBorder="0" applyAlignment="0" applyProtection="0"/>
    <xf numFmtId="0" fontId="31" fillId="21"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8" borderId="0" applyNumberFormat="0" applyBorder="0" applyAlignment="0" applyProtection="0"/>
    <xf numFmtId="0" fontId="32" fillId="0" borderId="0" applyNumberFormat="0" applyFill="0" applyBorder="0" applyAlignment="0" applyProtection="0"/>
    <xf numFmtId="0" fontId="33" fillId="29" borderId="14" applyNumberFormat="0" applyAlignment="0" applyProtection="0"/>
    <xf numFmtId="0" fontId="34" fillId="0" borderId="15" applyNumberFormat="0" applyFill="0" applyAlignment="0" applyProtection="0"/>
    <xf numFmtId="0" fontId="30" fillId="30" borderId="16" applyNumberFormat="0" applyFont="0" applyAlignment="0" applyProtection="0"/>
    <xf numFmtId="0" fontId="35" fillId="16" borderId="14" applyNumberFormat="0" applyAlignment="0" applyProtection="0"/>
    <xf numFmtId="0" fontId="36" fillId="12" borderId="0" applyNumberFormat="0" applyBorder="0" applyAlignment="0" applyProtection="0"/>
    <xf numFmtId="0" fontId="37"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8" fillId="13" borderId="0" applyNumberFormat="0" applyBorder="0" applyAlignment="0" applyProtection="0"/>
    <xf numFmtId="0" fontId="39" fillId="29" borderId="1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8" applyNumberFormat="0" applyFill="0" applyAlignment="0" applyProtection="0"/>
    <xf numFmtId="0" fontId="43" fillId="0" borderId="19" applyNumberFormat="0" applyFill="0" applyAlignment="0" applyProtection="0"/>
    <xf numFmtId="0" fontId="44" fillId="0" borderId="20" applyNumberFormat="0" applyFill="0" applyAlignment="0" applyProtection="0"/>
    <xf numFmtId="0" fontId="44" fillId="0" borderId="0" applyNumberFormat="0" applyFill="0" applyBorder="0" applyAlignment="0" applyProtection="0"/>
    <xf numFmtId="0" fontId="45" fillId="0" borderId="21" applyNumberFormat="0" applyFill="0" applyAlignment="0" applyProtection="0"/>
    <xf numFmtId="0" fontId="46" fillId="32" borderId="22" applyNumberFormat="0" applyAlignment="0" applyProtection="0"/>
    <xf numFmtId="0" fontId="29" fillId="0" borderId="0"/>
    <xf numFmtId="9" fontId="29" fillId="0" borderId="0" applyFont="0" applyFill="0" applyBorder="0" applyAlignment="0" applyProtection="0"/>
    <xf numFmtId="0" fontId="6" fillId="0" borderId="0"/>
    <xf numFmtId="0" fontId="29" fillId="0" borderId="0"/>
    <xf numFmtId="9" fontId="29" fillId="0" borderId="0" applyFont="0" applyFill="0" applyBorder="0" applyAlignment="0" applyProtection="0"/>
    <xf numFmtId="0" fontId="6" fillId="0" borderId="0"/>
    <xf numFmtId="0" fontId="5" fillId="0" borderId="0"/>
    <xf numFmtId="0" fontId="5" fillId="0" borderId="0"/>
    <xf numFmtId="0" fontId="5" fillId="0" borderId="0"/>
    <xf numFmtId="0" fontId="47" fillId="0" borderId="0"/>
    <xf numFmtId="173" fontId="47"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47" fillId="0" borderId="0" applyFont="0" applyFill="0" applyBorder="0" applyAlignment="0" applyProtection="0"/>
    <xf numFmtId="171" fontId="47" fillId="0" borderId="0" applyFont="0" applyFill="0" applyBorder="0" applyAlignment="0" applyProtection="0"/>
    <xf numFmtId="172" fontId="47" fillId="0" borderId="0" applyFont="0" applyFill="0" applyBorder="0" applyAlignment="0" applyProtection="0"/>
    <xf numFmtId="0" fontId="29" fillId="0" borderId="0">
      <alignment wrapText="1"/>
    </xf>
    <xf numFmtId="0" fontId="29" fillId="0" borderId="0">
      <alignment wrapText="1"/>
    </xf>
    <xf numFmtId="0" fontId="29" fillId="0" borderId="0">
      <alignment wrapText="1"/>
    </xf>
    <xf numFmtId="0" fontId="8" fillId="0" borderId="0"/>
    <xf numFmtId="0" fontId="48" fillId="0" borderId="0"/>
    <xf numFmtId="9" fontId="47" fillId="0" borderId="0" applyFont="0" applyFill="0" applyBorder="0" applyAlignment="0" applyProtection="0"/>
    <xf numFmtId="0" fontId="4" fillId="0" borderId="0"/>
    <xf numFmtId="0" fontId="4" fillId="0" borderId="0"/>
    <xf numFmtId="0" fontId="4" fillId="0" borderId="0"/>
    <xf numFmtId="0" fontId="29"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173" fontId="29" fillId="0" borderId="0" applyFont="0" applyFill="0" applyBorder="0" applyAlignment="0" applyProtection="0"/>
    <xf numFmtId="171" fontId="29" fillId="0" borderId="0" applyFont="0" applyFill="0" applyBorder="0" applyAlignment="0" applyProtection="0"/>
    <xf numFmtId="172" fontId="29" fillId="0" borderId="0" applyFont="0" applyFill="0" applyBorder="0" applyAlignment="0" applyProtection="0"/>
    <xf numFmtId="0" fontId="29" fillId="0" borderId="0">
      <alignment wrapText="1"/>
    </xf>
    <xf numFmtId="9" fontId="29" fillId="0" borderId="0" applyFont="0" applyFill="0" applyBorder="0" applyAlignment="0" applyProtection="0"/>
    <xf numFmtId="0" fontId="3" fillId="0" borderId="0"/>
    <xf numFmtId="0" fontId="3" fillId="0" borderId="0"/>
    <xf numFmtId="0" fontId="2" fillId="0" borderId="0"/>
    <xf numFmtId="0" fontId="1" fillId="0" borderId="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29" fillId="0" borderId="0" applyFont="0" applyFill="0" applyBorder="0" applyAlignment="0" applyProtection="0"/>
    <xf numFmtId="9" fontId="29" fillId="0" borderId="0" applyFont="0" applyFill="0" applyBorder="0" applyAlignment="0" applyProtection="0"/>
    <xf numFmtId="0" fontId="20" fillId="43" borderId="0" applyNumberFormat="0" applyBorder="0" applyAlignment="0" applyProtection="0"/>
    <xf numFmtId="0" fontId="8" fillId="60" borderId="0" applyNumberFormat="0" applyBorder="0" applyAlignment="0" applyProtection="0"/>
    <xf numFmtId="0" fontId="33" fillId="29" borderId="36" applyNumberFormat="0" applyAlignment="0" applyProtection="0"/>
    <xf numFmtId="0" fontId="62" fillId="30" borderId="16" applyNumberFormat="0" applyFont="0" applyAlignment="0" applyProtection="0"/>
    <xf numFmtId="0" fontId="59" fillId="0" borderId="32" applyNumberFormat="0" applyFill="0" applyAlignment="0" applyProtection="0"/>
    <xf numFmtId="0" fontId="58" fillId="37" borderId="30" applyNumberFormat="0" applyAlignment="0" applyProtection="0"/>
    <xf numFmtId="0" fontId="65" fillId="13" borderId="0" applyNumberFormat="0" applyBorder="0" applyAlignment="0" applyProtection="0"/>
    <xf numFmtId="0" fontId="60" fillId="0" borderId="0" applyNumberFormat="0" applyFill="0" applyBorder="0" applyAlignment="0" applyProtection="0"/>
    <xf numFmtId="0" fontId="20" fillId="58" borderId="0" applyNumberFormat="0" applyBorder="0" applyAlignment="0" applyProtection="0"/>
    <xf numFmtId="0" fontId="20" fillId="54" borderId="0" applyNumberFormat="0" applyBorder="0" applyAlignment="0" applyProtection="0"/>
    <xf numFmtId="0" fontId="20" fillId="52" borderId="0" applyNumberFormat="0" applyBorder="0" applyAlignment="0" applyProtection="0"/>
    <xf numFmtId="0" fontId="20" fillId="48" borderId="0" applyNumberFormat="0" applyBorder="0" applyAlignment="0" applyProtection="0"/>
    <xf numFmtId="0" fontId="20" fillId="44" borderId="0" applyNumberFormat="0" applyBorder="0" applyAlignment="0" applyProtection="0"/>
    <xf numFmtId="0" fontId="20" fillId="40" borderId="0" applyNumberFormat="0" applyBorder="0" applyAlignment="0" applyProtection="0"/>
    <xf numFmtId="0" fontId="20" fillId="61" borderId="0" applyNumberFormat="0" applyBorder="0" applyAlignment="0" applyProtection="0"/>
    <xf numFmtId="0" fontId="20" fillId="57" borderId="0" applyNumberFormat="0" applyBorder="0" applyAlignment="0" applyProtection="0"/>
    <xf numFmtId="0" fontId="20" fillId="51" borderId="0" applyNumberFormat="0" applyBorder="0" applyAlignment="0" applyProtection="0"/>
    <xf numFmtId="0" fontId="20" fillId="47" borderId="0" applyNumberFormat="0" applyBorder="0" applyAlignment="0" applyProtection="0"/>
    <xf numFmtId="0" fontId="8" fillId="56" borderId="0" applyNumberFormat="0" applyBorder="0" applyAlignment="0" applyProtection="0"/>
    <xf numFmtId="0" fontId="8" fillId="10" borderId="0" applyNumberFormat="0" applyBorder="0" applyAlignment="0" applyProtection="0"/>
    <xf numFmtId="0" fontId="35" fillId="16" borderId="36" applyNumberFormat="0" applyAlignment="0" applyProtection="0"/>
    <xf numFmtId="0" fontId="8" fillId="50" borderId="0" applyNumberFormat="0" applyBorder="0" applyAlignment="0" applyProtection="0"/>
    <xf numFmtId="0" fontId="8" fillId="46" borderId="0" applyNumberFormat="0" applyBorder="0" applyAlignment="0" applyProtection="0"/>
    <xf numFmtId="0" fontId="8" fillId="42" borderId="0" applyNumberFormat="0" applyBorder="0" applyAlignment="0" applyProtection="0"/>
    <xf numFmtId="0" fontId="8" fillId="59" borderId="0" applyNumberFormat="0" applyBorder="0" applyAlignment="0" applyProtection="0"/>
    <xf numFmtId="0" fontId="8" fillId="55" borderId="0" applyNumberFormat="0" applyBorder="0" applyAlignment="0" applyProtection="0"/>
    <xf numFmtId="0" fontId="8" fillId="9" borderId="0" applyNumberFormat="0" applyBorder="0" applyAlignment="0" applyProtection="0"/>
    <xf numFmtId="0" fontId="8" fillId="49" borderId="0" applyNumberFormat="0" applyBorder="0" applyAlignment="0" applyProtection="0"/>
    <xf numFmtId="0" fontId="8" fillId="45" borderId="0" applyNumberFormat="0" applyBorder="0" applyAlignment="0" applyProtection="0"/>
    <xf numFmtId="0" fontId="8" fillId="41" borderId="0" applyNumberFormat="0" applyBorder="0" applyAlignment="0" applyProtection="0"/>
    <xf numFmtId="0" fontId="20" fillId="53" borderId="0" applyNumberFormat="0" applyBorder="0" applyAlignment="0" applyProtection="0"/>
    <xf numFmtId="0" fontId="30" fillId="30" borderId="37" applyNumberFormat="0" applyFont="0" applyAlignment="0" applyProtection="0"/>
    <xf numFmtId="0" fontId="8" fillId="39" borderId="34" applyNumberFormat="0" applyFont="0" applyAlignment="0" applyProtection="0"/>
    <xf numFmtId="0" fontId="56" fillId="36" borderId="30" applyNumberFormat="0" applyAlignment="0" applyProtection="0"/>
    <xf numFmtId="0" fontId="54" fillId="34" borderId="0" applyNumberFormat="0" applyBorder="0" applyAlignment="0" applyProtection="0"/>
    <xf numFmtId="171"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8" fillId="0" borderId="0" applyFont="0" applyFill="0" applyBorder="0" applyAlignment="0" applyProtection="0"/>
    <xf numFmtId="172" fontId="29" fillId="0" borderId="0" applyFont="0" applyFill="0" applyBorder="0" applyAlignment="0" applyProtection="0"/>
    <xf numFmtId="44" fontId="64" fillId="0" borderId="0" applyFont="0" applyFill="0" applyBorder="0" applyAlignment="0" applyProtection="0"/>
    <xf numFmtId="44" fontId="29" fillId="0" borderId="0" applyFont="0" applyFill="0" applyBorder="0" applyAlignment="0" applyProtection="0"/>
    <xf numFmtId="0" fontId="55" fillId="35" borderId="0" applyNumberFormat="0" applyBorder="0" applyAlignment="0" applyProtection="0"/>
    <xf numFmtId="0" fontId="29" fillId="0" borderId="0"/>
    <xf numFmtId="0" fontId="29" fillId="0" borderId="0"/>
    <xf numFmtId="0" fontId="30" fillId="0" borderId="0"/>
    <xf numFmtId="0" fontId="29" fillId="0" borderId="0"/>
    <xf numFmtId="0" fontId="8" fillId="0" borderId="0"/>
    <xf numFmtId="0" fontId="30" fillId="0" borderId="0"/>
    <xf numFmtId="0" fontId="29" fillId="0" borderId="0"/>
    <xf numFmtId="0" fontId="68" fillId="0" borderId="0"/>
    <xf numFmtId="0" fontId="29" fillId="0" borderId="0">
      <alignment wrapText="1"/>
    </xf>
    <xf numFmtId="0" fontId="30" fillId="0" borderId="0"/>
    <xf numFmtId="0" fontId="29" fillId="0" borderId="0"/>
    <xf numFmtId="0" fontId="30" fillId="0" borderId="0"/>
    <xf numFmtId="0" fontId="8" fillId="0" borderId="0"/>
    <xf numFmtId="0" fontId="30" fillId="0" borderId="0"/>
    <xf numFmtId="0" fontId="8" fillId="0" borderId="0"/>
    <xf numFmtId="0" fontId="29" fillId="0" borderId="0"/>
    <xf numFmtId="0" fontId="29" fillId="0" borderId="0"/>
    <xf numFmtId="0" fontId="29" fillId="0" borderId="0">
      <alignment wrapText="1"/>
    </xf>
    <xf numFmtId="0" fontId="30" fillId="0" borderId="0"/>
    <xf numFmtId="0" fontId="8" fillId="0" borderId="0"/>
    <xf numFmtId="0" fontId="29" fillId="0" borderId="0"/>
    <xf numFmtId="0" fontId="30" fillId="0" borderId="0"/>
    <xf numFmtId="0" fontId="8" fillId="0" borderId="0"/>
    <xf numFmtId="0" fontId="29" fillId="0" borderId="0"/>
    <xf numFmtId="0" fontId="68" fillId="0" borderId="0"/>
    <xf numFmtId="0" fontId="8" fillId="0" borderId="0"/>
    <xf numFmtId="0" fontId="29" fillId="0" borderId="0"/>
    <xf numFmtId="0" fontId="29" fillId="0" borderId="0"/>
    <xf numFmtId="0" fontId="1"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66" fillId="31" borderId="16" applyNumberFormat="0" applyFont="0" applyAlignment="0" applyProtection="0"/>
    <xf numFmtId="0" fontId="53" fillId="33" borderId="0" applyNumberFormat="0" applyBorder="0" applyAlignment="0" applyProtection="0"/>
    <xf numFmtId="0" fontId="57" fillId="37" borderId="31" applyNumberFormat="0" applyAlignment="0" applyProtection="0"/>
    <xf numFmtId="0" fontId="67" fillId="0" borderId="0"/>
    <xf numFmtId="0" fontId="29" fillId="0" borderId="0" applyNumberFormat="0" applyFill="0" applyBorder="0" applyAlignment="0" applyProtection="0"/>
    <xf numFmtId="0" fontId="61" fillId="0" borderId="0" applyNumberFormat="0" applyFill="0" applyBorder="0" applyAlignment="0" applyProtection="0"/>
    <xf numFmtId="0" fontId="42" fillId="0" borderId="18" applyNumberFormat="0" applyFill="0" applyAlignment="0" applyProtection="0"/>
    <xf numFmtId="0" fontId="50" fillId="0" borderId="0" applyNumberFormat="0" applyFill="0" applyBorder="0" applyAlignment="0" applyProtection="0"/>
    <xf numFmtId="0" fontId="43" fillId="0" borderId="19" applyNumberFormat="0" applyFill="0" applyAlignment="0" applyProtection="0"/>
    <xf numFmtId="0" fontId="44" fillId="0" borderId="20" applyNumberFormat="0" applyFill="0" applyAlignment="0" applyProtection="0"/>
    <xf numFmtId="0" fontId="44" fillId="0" borderId="0" applyNumberFormat="0" applyFill="0" applyBorder="0" applyAlignment="0" applyProtection="0"/>
    <xf numFmtId="0" fontId="41" fillId="0" borderId="0" applyNumberFormat="0" applyFill="0" applyBorder="0" applyAlignment="0" applyProtection="0"/>
    <xf numFmtId="0" fontId="28" fillId="0" borderId="13" applyNumberFormat="0" applyFill="0" applyAlignment="0" applyProtection="0"/>
    <xf numFmtId="0" fontId="51" fillId="0" borderId="28" applyNumberFormat="0" applyFill="0" applyAlignment="0" applyProtection="0"/>
    <xf numFmtId="0" fontId="52" fillId="0" borderId="29" applyNumberFormat="0" applyFill="0" applyAlignment="0" applyProtection="0"/>
    <xf numFmtId="0" fontId="52" fillId="0" borderId="0" applyNumberFormat="0" applyFill="0" applyBorder="0" applyAlignment="0" applyProtection="0"/>
    <xf numFmtId="0" fontId="10" fillId="0" borderId="35" applyNumberFormat="0" applyFill="0" applyAlignment="0" applyProtection="0"/>
    <xf numFmtId="0" fontId="19" fillId="38" borderId="33" applyNumberFormat="0" applyAlignment="0" applyProtection="0"/>
    <xf numFmtId="0" fontId="63" fillId="32" borderId="22" applyNumberFormat="0" applyAlignment="0" applyProtection="0"/>
    <xf numFmtId="0" fontId="8" fillId="0" borderId="0"/>
    <xf numFmtId="0" fontId="39" fillId="29" borderId="38" applyNumberFormat="0" applyAlignment="0" applyProtection="0"/>
    <xf numFmtId="0" fontId="44" fillId="0" borderId="20" applyNumberFormat="0" applyFill="0" applyAlignment="0" applyProtection="0"/>
    <xf numFmtId="0" fontId="45" fillId="0" borderId="39" applyNumberFormat="0" applyFill="0" applyAlignment="0" applyProtection="0"/>
    <xf numFmtId="0" fontId="1" fillId="0" borderId="0"/>
    <xf numFmtId="0" fontId="1" fillId="0" borderId="0"/>
    <xf numFmtId="0" fontId="1" fillId="0" borderId="0"/>
    <xf numFmtId="0" fontId="1" fillId="0" borderId="0"/>
    <xf numFmtId="0" fontId="1" fillId="0" borderId="0"/>
    <xf numFmtId="172" fontId="29" fillId="0" borderId="0" applyFont="0" applyFill="0" applyBorder="0" applyAlignment="0" applyProtection="0"/>
    <xf numFmtId="0" fontId="29" fillId="0" borderId="0">
      <alignment wrapText="1"/>
    </xf>
    <xf numFmtId="0" fontId="29" fillId="0" borderId="0">
      <alignment wrapText="1"/>
    </xf>
    <xf numFmtId="0" fontId="8" fillId="0" borderId="0"/>
    <xf numFmtId="0" fontId="48" fillId="0" borderId="0"/>
    <xf numFmtId="0" fontId="1" fillId="0" borderId="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171" fontId="29" fillId="0" borderId="0" applyFont="0" applyFill="0" applyBorder="0" applyAlignment="0" applyProtection="0"/>
    <xf numFmtId="0" fontId="1" fillId="0" borderId="0"/>
    <xf numFmtId="0" fontId="1" fillId="0" borderId="0"/>
    <xf numFmtId="0" fontId="1" fillId="0" borderId="0"/>
    <xf numFmtId="0" fontId="1" fillId="0" borderId="0"/>
    <xf numFmtId="0" fontId="29" fillId="0" borderId="0"/>
    <xf numFmtId="0" fontId="62" fillId="30" borderId="37" applyNumberFormat="0" applyFont="0" applyAlignment="0" applyProtection="0"/>
    <xf numFmtId="0" fontId="29" fillId="0" borderId="0"/>
    <xf numFmtId="0" fontId="62" fillId="30" borderId="37" applyNumberFormat="0" applyFont="0" applyAlignment="0" applyProtection="0"/>
    <xf numFmtId="0" fontId="33" fillId="29" borderId="36" applyNumberFormat="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5" fillId="16" borderId="36" applyNumberFormat="0" applyAlignment="0" applyProtection="0"/>
    <xf numFmtId="164" fontId="29" fillId="0" borderId="0" applyFont="0" applyFill="0" applyBorder="0" applyAlignment="0" applyProtection="0"/>
    <xf numFmtId="164" fontId="29" fillId="0" borderId="0" applyFont="0" applyFill="0" applyBorder="0" applyAlignment="0" applyProtection="0"/>
    <xf numFmtId="44" fontId="64" fillId="0" borderId="0" applyFont="0" applyFill="0" applyBorder="0" applyAlignment="0" applyProtection="0"/>
    <xf numFmtId="0" fontId="29" fillId="0" borderId="0"/>
    <xf numFmtId="0" fontId="29" fillId="0" borderId="0"/>
    <xf numFmtId="0" fontId="30" fillId="0" borderId="0"/>
    <xf numFmtId="0" fontId="30" fillId="0" borderId="0"/>
    <xf numFmtId="0" fontId="30" fillId="0" borderId="0"/>
    <xf numFmtId="0" fontId="29" fillId="0" borderId="0"/>
    <xf numFmtId="0" fontId="30" fillId="0" borderId="0"/>
    <xf numFmtId="0" fontId="8" fillId="0" borderId="0"/>
    <xf numFmtId="0" fontId="30" fillId="0" borderId="0"/>
    <xf numFmtId="0" fontId="8" fillId="0" borderId="0"/>
    <xf numFmtId="0" fontId="29" fillId="0" borderId="0"/>
    <xf numFmtId="0" fontId="68" fillId="0" borderId="0"/>
    <xf numFmtId="0" fontId="8" fillId="0" borderId="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66" fillId="31" borderId="37" applyNumberFormat="0" applyFont="0" applyAlignment="0" applyProtection="0"/>
    <xf numFmtId="0" fontId="44" fillId="0" borderId="20" applyNumberFormat="0" applyFill="0" applyAlignment="0" applyProtection="0"/>
    <xf numFmtId="0" fontId="66" fillId="31" borderId="37" applyNumberFormat="0" applyFont="0" applyAlignment="0" applyProtection="0"/>
    <xf numFmtId="0" fontId="39" fillId="29" borderId="38" applyNumberFormat="0" applyAlignment="0" applyProtection="0"/>
    <xf numFmtId="0" fontId="45" fillId="0" borderId="39" applyNumberFormat="0" applyFill="0" applyAlignment="0" applyProtection="0"/>
    <xf numFmtId="0" fontId="45" fillId="0" borderId="39" applyNumberFormat="0" applyFill="0" applyAlignment="0" applyProtection="0"/>
    <xf numFmtId="0" fontId="44" fillId="0" borderId="20" applyNumberFormat="0" applyFill="0" applyAlignment="0" applyProtection="0"/>
    <xf numFmtId="0" fontId="39" fillId="29" borderId="38" applyNumberFormat="0" applyAlignment="0" applyProtection="0"/>
    <xf numFmtId="0" fontId="35" fillId="16" borderId="36" applyNumberFormat="0" applyAlignment="0" applyProtection="0"/>
    <xf numFmtId="0" fontId="30" fillId="30" borderId="37" applyNumberFormat="0" applyFont="0" applyAlignment="0" applyProtection="0"/>
    <xf numFmtId="0" fontId="33" fillId="29" borderId="36" applyNumberFormat="0" applyAlignment="0" applyProtection="0"/>
    <xf numFmtId="0" fontId="62" fillId="30" borderId="37" applyNumberFormat="0" applyFont="0" applyAlignment="0" applyProtection="0"/>
    <xf numFmtId="0" fontId="62" fillId="30" borderId="37" applyNumberFormat="0" applyFont="0" applyAlignment="0" applyProtection="0"/>
    <xf numFmtId="0" fontId="33" fillId="29" borderId="36" applyNumberFormat="0" applyAlignment="0" applyProtection="0"/>
    <xf numFmtId="0" fontId="35" fillId="16" borderId="36" applyNumberFormat="0" applyAlignment="0" applyProtection="0"/>
    <xf numFmtId="0" fontId="66" fillId="31" borderId="37" applyNumberFormat="0" applyFont="0" applyAlignment="0" applyProtection="0"/>
    <xf numFmtId="0" fontId="44" fillId="0" borderId="20" applyNumberFormat="0" applyFill="0" applyAlignment="0" applyProtection="0"/>
    <xf numFmtId="0" fontId="66" fillId="31" borderId="37" applyNumberFormat="0" applyFont="0" applyAlignment="0" applyProtection="0"/>
    <xf numFmtId="0" fontId="39" fillId="29" borderId="38" applyNumberFormat="0" applyAlignment="0" applyProtection="0"/>
    <xf numFmtId="0" fontId="45" fillId="0" borderId="39" applyNumberFormat="0" applyFill="0" applyAlignment="0" applyProtection="0"/>
    <xf numFmtId="0" fontId="29" fillId="0" borderId="0"/>
    <xf numFmtId="9" fontId="29" fillId="0" borderId="0" applyFont="0" applyFill="0" applyBorder="0" applyAlignment="0" applyProtection="0"/>
    <xf numFmtId="0" fontId="29" fillId="0" borderId="0">
      <alignment wrapText="1"/>
    </xf>
    <xf numFmtId="0" fontId="29" fillId="0" borderId="0">
      <alignment wrapText="1"/>
    </xf>
    <xf numFmtId="164" fontId="8" fillId="0" borderId="0" applyFont="0" applyFill="0" applyBorder="0" applyAlignment="0" applyProtection="0"/>
    <xf numFmtId="9" fontId="8" fillId="0" borderId="0" applyFont="0" applyFill="0" applyBorder="0" applyAlignment="0" applyProtection="0"/>
    <xf numFmtId="0" fontId="81" fillId="0" borderId="0"/>
    <xf numFmtId="0" fontId="45" fillId="0" borderId="46" applyNumberFormat="0" applyFill="0" applyAlignment="0" applyProtection="0"/>
    <xf numFmtId="0" fontId="41" fillId="0" borderId="0" applyNumberFormat="0" applyFill="0" applyBorder="0" applyAlignment="0" applyProtection="0"/>
    <xf numFmtId="0" fontId="83" fillId="30" borderId="37"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73" fontId="29" fillId="0" borderId="0" applyFont="0" applyFill="0" applyBorder="0" applyAlignment="0" applyProtection="0"/>
    <xf numFmtId="0" fontId="33" fillId="29" borderId="51" applyNumberFormat="0" applyAlignment="0" applyProtection="0"/>
    <xf numFmtId="172" fontId="29" fillId="0" borderId="0" applyFont="0" applyFill="0" applyBorder="0" applyAlignment="0" applyProtection="0"/>
    <xf numFmtId="0" fontId="84" fillId="0" borderId="0"/>
    <xf numFmtId="0" fontId="8" fillId="0" borderId="0"/>
    <xf numFmtId="0" fontId="29" fillId="0" borderId="0">
      <alignment wrapText="1"/>
    </xf>
    <xf numFmtId="0" fontId="29" fillId="0" borderId="0">
      <alignment wrapText="1"/>
    </xf>
    <xf numFmtId="0" fontId="82" fillId="0" borderId="0"/>
    <xf numFmtId="0" fontId="82" fillId="0" borderId="0"/>
    <xf numFmtId="0" fontId="82" fillId="0" borderId="0"/>
    <xf numFmtId="0" fontId="82" fillId="0" borderId="0"/>
    <xf numFmtId="0" fontId="82" fillId="0" borderId="0"/>
    <xf numFmtId="0" fontId="82" fillId="0" borderId="0"/>
    <xf numFmtId="9" fontId="82" fillId="0" borderId="0" applyFont="0" applyFill="0" applyBorder="0" applyAlignment="0" applyProtection="0"/>
    <xf numFmtId="9" fontId="82" fillId="0" borderId="0" applyFont="0" applyFill="0" applyBorder="0" applyAlignment="0" applyProtection="0"/>
    <xf numFmtId="9" fontId="84" fillId="0" borderId="0" applyFont="0" applyFill="0" applyBorder="0" applyAlignment="0" applyProtection="0"/>
    <xf numFmtId="9" fontId="8" fillId="0" borderId="0" applyFont="0" applyFill="0" applyBorder="0" applyAlignment="0" applyProtection="0"/>
    <xf numFmtId="0" fontId="85" fillId="0" borderId="0"/>
    <xf numFmtId="9" fontId="85" fillId="0" borderId="0" applyFont="0" applyFill="0" applyBorder="0" applyAlignment="0" applyProtection="0"/>
    <xf numFmtId="0" fontId="29" fillId="30" borderId="37" applyNumberFormat="0" applyFont="0" applyAlignment="0" applyProtection="0"/>
    <xf numFmtId="44" fontId="29" fillId="0" borderId="0" applyFont="0" applyFill="0" applyBorder="0" applyAlignment="0" applyProtection="0"/>
    <xf numFmtId="0" fontId="64" fillId="0" borderId="0"/>
    <xf numFmtId="0" fontId="39" fillId="29" borderId="53" applyNumberFormat="0" applyAlignment="0" applyProtection="0"/>
    <xf numFmtId="0" fontId="66" fillId="31" borderId="37" applyNumberFormat="0" applyFont="0" applyAlignment="0" applyProtection="0"/>
    <xf numFmtId="9" fontId="66"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44" fontId="29"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9" fontId="29" fillId="0" borderId="0" applyFont="0" applyFill="0" applyBorder="0" applyAlignment="0" applyProtection="0"/>
    <xf numFmtId="171" fontId="29"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4" fontId="29" fillId="0" borderId="0" applyFont="0" applyFill="0" applyBorder="0" applyAlignment="0" applyProtection="0"/>
    <xf numFmtId="0" fontId="41" fillId="0" borderId="0" applyNumberFormat="0" applyFill="0" applyBorder="0" applyAlignment="0" applyProtection="0"/>
    <xf numFmtId="0" fontId="35" fillId="16" borderId="47" applyNumberFormat="0" applyAlignment="0" applyProtection="0"/>
    <xf numFmtId="9" fontId="8" fillId="0" borderId="0" applyFont="0" applyFill="0" applyBorder="0" applyAlignment="0" applyProtection="0"/>
    <xf numFmtId="0" fontId="8" fillId="0" borderId="0"/>
    <xf numFmtId="0" fontId="86" fillId="66" borderId="42">
      <alignment horizontal="center" vertical="center"/>
    </xf>
    <xf numFmtId="0" fontId="87" fillId="0" borderId="0"/>
    <xf numFmtId="0" fontId="8" fillId="0" borderId="0"/>
    <xf numFmtId="0" fontId="8" fillId="0" borderId="0"/>
    <xf numFmtId="0" fontId="8" fillId="0" borderId="0"/>
    <xf numFmtId="0" fontId="64" fillId="0" borderId="0"/>
    <xf numFmtId="0" fontId="64" fillId="0" borderId="0"/>
    <xf numFmtId="0" fontId="8" fillId="0" borderId="0"/>
    <xf numFmtId="0" fontId="8" fillId="0" borderId="0"/>
    <xf numFmtId="9" fontId="8" fillId="0" borderId="0" applyFont="0" applyFill="0" applyBorder="0" applyAlignment="0" applyProtection="0"/>
    <xf numFmtId="43" fontId="8" fillId="0" borderId="0" applyFont="0" applyFill="0" applyBorder="0" applyAlignment="0" applyProtection="0"/>
    <xf numFmtId="44" fontId="29"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3" fontId="88" fillId="0" borderId="0" applyFont="0" applyFill="0" applyBorder="0" applyAlignment="0" applyProtection="0"/>
    <xf numFmtId="0" fontId="85" fillId="0" borderId="0"/>
    <xf numFmtId="44" fontId="29" fillId="0" borderId="0" applyFont="0" applyFill="0" applyBorder="0" applyAlignment="0" applyProtection="0"/>
    <xf numFmtId="44" fontId="29" fillId="0" borderId="0" applyFont="0" applyFill="0" applyBorder="0" applyAlignment="0" applyProtection="0"/>
    <xf numFmtId="0" fontId="29" fillId="0" borderId="0"/>
    <xf numFmtId="0" fontId="35" fillId="16" borderId="43" applyNumberFormat="0" applyAlignment="0" applyProtection="0"/>
    <xf numFmtId="0" fontId="39" fillId="29" borderId="49" applyNumberFormat="0" applyAlignment="0" applyProtection="0"/>
    <xf numFmtId="17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2" fontId="29" fillId="0" borderId="0" applyFont="0" applyFill="0" applyBorder="0" applyAlignment="0" applyProtection="0"/>
    <xf numFmtId="0" fontId="29" fillId="0" borderId="0"/>
    <xf numFmtId="0" fontId="8" fillId="0" borderId="0"/>
    <xf numFmtId="0" fontId="29" fillId="0" borderId="0">
      <alignment wrapText="1"/>
    </xf>
    <xf numFmtId="0" fontId="29" fillId="0" borderId="0">
      <alignment wrapText="1"/>
    </xf>
    <xf numFmtId="0" fontId="29" fillId="0" borderId="0">
      <alignment wrapText="1"/>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0" fontId="45" fillId="0" borderId="54" applyNumberFormat="0" applyFill="0" applyAlignment="0" applyProtection="0"/>
    <xf numFmtId="44" fontId="29" fillId="0" borderId="0" applyFont="0" applyFill="0" applyBorder="0" applyAlignment="0" applyProtection="0"/>
    <xf numFmtId="44" fontId="29" fillId="0" borderId="0" applyFont="0" applyFill="0" applyBorder="0" applyAlignment="0" applyProtection="0"/>
    <xf numFmtId="0" fontId="89" fillId="0" borderId="0"/>
    <xf numFmtId="9" fontId="29" fillId="0" borderId="0" applyFont="0" applyFill="0" applyBorder="0" applyAlignment="0" applyProtection="0"/>
    <xf numFmtId="171" fontId="29"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44" fontId="29" fillId="0" borderId="0" applyFont="0" applyFill="0" applyBorder="0" applyAlignment="0" applyProtection="0"/>
    <xf numFmtId="0" fontId="29" fillId="0" borderId="0"/>
    <xf numFmtId="44" fontId="29" fillId="0" borderId="0" applyFont="0" applyFill="0" applyBorder="0" applyAlignment="0" applyProtection="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41"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0" fontId="29"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4" fillId="0" borderId="0"/>
    <xf numFmtId="0" fontId="29" fillId="0" borderId="0"/>
    <xf numFmtId="0" fontId="29" fillId="0" borderId="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0" fontId="89" fillId="0" borderId="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4" fillId="0" borderId="0"/>
    <xf numFmtId="0" fontId="8" fillId="0" borderId="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3" fillId="30" borderId="37"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0" fontId="8" fillId="0" borderId="0"/>
    <xf numFmtId="0" fontId="29" fillId="30" borderId="37"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9" fontId="8"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3" fontId="8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33" fillId="29" borderId="36" applyNumberFormat="0" applyAlignment="0" applyProtection="0"/>
    <xf numFmtId="0" fontId="35" fillId="16" borderId="36"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39" fillId="29" borderId="38" applyNumberFormat="0" applyAlignment="0" applyProtection="0"/>
    <xf numFmtId="0" fontId="45" fillId="0" borderId="39" applyNumberFormat="0" applyFill="0" applyAlignment="0" applyProtection="0"/>
    <xf numFmtId="44" fontId="29" fillId="0" borderId="0" applyFont="0" applyFill="0" applyBorder="0" applyAlignment="0" applyProtection="0"/>
    <xf numFmtId="44" fontId="29" fillId="0" borderId="0" applyFont="0" applyFill="0" applyBorder="0" applyAlignment="0" applyProtection="0"/>
    <xf numFmtId="9"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9" fontId="8"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43" fontId="8"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3" fontId="8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9"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0" fontId="8" fillId="0" borderId="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9" fontId="8"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3" fontId="8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39" fillId="29" borderId="38" applyNumberFormat="0" applyAlignment="0" applyProtection="0"/>
    <xf numFmtId="0" fontId="45" fillId="0" borderId="39" applyNumberFormat="0" applyFill="0" applyAlignment="0" applyProtection="0"/>
    <xf numFmtId="44" fontId="29" fillId="0" borderId="0" applyFont="0" applyFill="0" applyBorder="0" applyAlignment="0" applyProtection="0"/>
    <xf numFmtId="44" fontId="29" fillId="0" borderId="0" applyFont="0" applyFill="0" applyBorder="0" applyAlignment="0" applyProtection="0"/>
    <xf numFmtId="9"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3" fillId="30" borderId="52" applyNumberFormat="0" applyFont="0" applyAlignment="0" applyProtection="0"/>
    <xf numFmtId="0" fontId="39" fillId="29" borderId="53" applyNumberFormat="0" applyAlignment="0" applyProtection="0"/>
    <xf numFmtId="0" fontId="33" fillId="29" borderId="43" applyNumberFormat="0" applyAlignment="0" applyProtection="0"/>
    <xf numFmtId="0" fontId="39" fillId="29" borderId="49" applyNumberForma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5" fillId="0" borderId="50" applyNumberFormat="0" applyFill="0" applyAlignment="0" applyProtection="0"/>
    <xf numFmtId="0" fontId="45" fillId="0" borderId="50" applyNumberFormat="0" applyFill="0" applyAlignment="0" applyProtection="0"/>
    <xf numFmtId="0" fontId="83" fillId="30" borderId="44" applyNumberFormat="0" applyFont="0" applyAlignment="0" applyProtection="0"/>
    <xf numFmtId="0" fontId="45" fillId="0" borderId="54" applyNumberFormat="0" applyFill="0" applyAlignment="0" applyProtection="0"/>
    <xf numFmtId="0" fontId="39" fillId="29" borderId="49" applyNumberFormat="0" applyAlignment="0" applyProtection="0"/>
    <xf numFmtId="0" fontId="45" fillId="0" borderId="54" applyNumberFormat="0" applyFill="0" applyAlignment="0" applyProtection="0"/>
    <xf numFmtId="0" fontId="33" fillId="29" borderId="47" applyNumberFormat="0" applyAlignment="0" applyProtection="0"/>
    <xf numFmtId="0" fontId="33" fillId="29" borderId="47" applyNumberFormat="0" applyAlignment="0" applyProtection="0"/>
    <xf numFmtId="0" fontId="35" fillId="16" borderId="43" applyNumberFormat="0" applyAlignment="0" applyProtection="0"/>
    <xf numFmtId="0" fontId="45" fillId="0" borderId="50" applyNumberFormat="0" applyFill="0" applyAlignment="0" applyProtection="0"/>
    <xf numFmtId="0" fontId="29" fillId="30" borderId="44" applyNumberFormat="0" applyFont="0" applyAlignment="0" applyProtection="0"/>
    <xf numFmtId="0" fontId="39" fillId="29" borderId="45" applyNumberFormat="0" applyAlignment="0" applyProtection="0"/>
    <xf numFmtId="0" fontId="39" fillId="29" borderId="45" applyNumberFormat="0" applyAlignment="0" applyProtection="0"/>
    <xf numFmtId="0" fontId="35" fillId="16" borderId="51" applyNumberFormat="0" applyAlignment="0" applyProtection="0"/>
    <xf numFmtId="0" fontId="39" fillId="29" borderId="45" applyNumberFormat="0" applyAlignment="0" applyProtection="0"/>
    <xf numFmtId="0" fontId="39" fillId="29" borderId="49" applyNumberFormat="0" applyAlignment="0" applyProtection="0"/>
    <xf numFmtId="0" fontId="39" fillId="29" borderId="53" applyNumberFormat="0" applyAlignment="0" applyProtection="0"/>
    <xf numFmtId="0" fontId="45" fillId="0" borderId="54" applyNumberFormat="0" applyFill="0" applyAlignment="0" applyProtection="0"/>
    <xf numFmtId="0" fontId="29" fillId="30" borderId="48" applyNumberFormat="0" applyFont="0" applyAlignment="0" applyProtection="0"/>
    <xf numFmtId="0" fontId="39" fillId="29" borderId="45" applyNumberFormat="0" applyAlignment="0" applyProtection="0"/>
    <xf numFmtId="0" fontId="35" fillId="16" borderId="47" applyNumberFormat="0" applyAlignment="0" applyProtection="0"/>
    <xf numFmtId="0" fontId="45" fillId="0" borderId="46" applyNumberFormat="0" applyFill="0" applyAlignment="0" applyProtection="0"/>
    <xf numFmtId="0" fontId="33" fillId="29" borderId="47" applyNumberFormat="0" applyAlignment="0" applyProtection="0"/>
    <xf numFmtId="0" fontId="29" fillId="30" borderId="48" applyNumberFormat="0" applyFont="0" applyAlignment="0" applyProtection="0"/>
    <xf numFmtId="0" fontId="39" fillId="29" borderId="53" applyNumberFormat="0" applyAlignment="0" applyProtection="0"/>
    <xf numFmtId="0" fontId="39" fillId="29" borderId="45" applyNumberFormat="0" applyAlignment="0" applyProtection="0"/>
    <xf numFmtId="0" fontId="83" fillId="30" borderId="44" applyNumberFormat="0" applyFont="0" applyAlignment="0" applyProtection="0"/>
    <xf numFmtId="0" fontId="33" fillId="29" borderId="47" applyNumberFormat="0" applyAlignment="0" applyProtection="0"/>
    <xf numFmtId="0" fontId="45" fillId="0" borderId="50" applyNumberFormat="0" applyFill="0" applyAlignment="0" applyProtection="0"/>
    <xf numFmtId="0" fontId="83" fillId="30" borderId="52" applyNumberFormat="0" applyFont="0" applyAlignment="0" applyProtection="0"/>
    <xf numFmtId="0" fontId="39" fillId="29" borderId="49" applyNumberFormat="0" applyAlignment="0" applyProtection="0"/>
    <xf numFmtId="0" fontId="45" fillId="0" borderId="50" applyNumberFormat="0" applyFill="0" applyAlignment="0" applyProtection="0"/>
    <xf numFmtId="0" fontId="45" fillId="0" borderId="46" applyNumberFormat="0" applyFill="0" applyAlignment="0" applyProtection="0"/>
    <xf numFmtId="0" fontId="29" fillId="30" borderId="52" applyNumberFormat="0" applyFont="0" applyAlignment="0" applyProtection="0"/>
    <xf numFmtId="0" fontId="45" fillId="0" borderId="54" applyNumberFormat="0" applyFill="0" applyAlignment="0" applyProtection="0"/>
    <xf numFmtId="0" fontId="29" fillId="30" borderId="52" applyNumberFormat="0" applyFont="0" applyAlignment="0" applyProtection="0"/>
    <xf numFmtId="0" fontId="35" fillId="16" borderId="47" applyNumberFormat="0" applyAlignment="0" applyProtection="0"/>
    <xf numFmtId="0" fontId="45" fillId="0" borderId="50" applyNumberFormat="0" applyFill="0" applyAlignment="0" applyProtection="0"/>
    <xf numFmtId="0" fontId="35" fillId="16" borderId="43" applyNumberFormat="0" applyAlignment="0" applyProtection="0"/>
    <xf numFmtId="0" fontId="33" fillId="29" borderId="43" applyNumberFormat="0" applyAlignment="0" applyProtection="0"/>
    <xf numFmtId="0" fontId="83" fillId="30" borderId="48" applyNumberFormat="0" applyFont="0" applyAlignment="0" applyProtection="0"/>
    <xf numFmtId="0" fontId="33" fillId="29" borderId="43" applyNumberFormat="0" applyAlignment="0" applyProtection="0"/>
    <xf numFmtId="0" fontId="29" fillId="30" borderId="44" applyNumberFormat="0" applyFont="0" applyAlignment="0" applyProtection="0"/>
    <xf numFmtId="0" fontId="39" fillId="29" borderId="53" applyNumberFormat="0" applyAlignment="0" applyProtection="0"/>
    <xf numFmtId="0" fontId="45" fillId="0" borderId="46" applyNumberFormat="0" applyFill="0" applyAlignment="0" applyProtection="0"/>
    <xf numFmtId="0" fontId="45" fillId="0" borderId="46" applyNumberFormat="0" applyFill="0" applyAlignment="0" applyProtection="0"/>
    <xf numFmtId="0" fontId="45" fillId="0" borderId="54" applyNumberFormat="0" applyFill="0" applyAlignment="0" applyProtection="0"/>
    <xf numFmtId="0" fontId="83" fillId="30" borderId="48" applyNumberFormat="0" applyFont="0" applyAlignment="0" applyProtection="0"/>
    <xf numFmtId="0" fontId="33" fillId="29" borderId="51" applyNumberFormat="0" applyAlignment="0" applyProtection="0"/>
    <xf numFmtId="0" fontId="35" fillId="16" borderId="47" applyNumberFormat="0" applyAlignment="0" applyProtection="0"/>
    <xf numFmtId="0" fontId="35" fillId="16" borderId="51" applyNumberFormat="0" applyAlignment="0" applyProtection="0"/>
    <xf numFmtId="0" fontId="39" fillId="29" borderId="49" applyNumberFormat="0" applyAlignment="0" applyProtection="0"/>
    <xf numFmtId="0" fontId="33" fillId="29" borderId="51" applyNumberFormat="0" applyAlignment="0" applyProtection="0"/>
    <xf numFmtId="0" fontId="39" fillId="29" borderId="45" applyNumberFormat="0" applyAlignment="0" applyProtection="0"/>
    <xf numFmtId="0" fontId="35" fillId="16" borderId="51" applyNumberFormat="0" applyAlignment="0" applyProtection="0"/>
    <xf numFmtId="0" fontId="35" fillId="16" borderId="51" applyNumberFormat="0" applyAlignment="0" applyProtection="0"/>
    <xf numFmtId="0" fontId="39" fillId="29" borderId="53" applyNumberFormat="0" applyAlignment="0" applyProtection="0"/>
    <xf numFmtId="0" fontId="33" fillId="29" borderId="51" applyNumberFormat="0" applyAlignment="0" applyProtection="0"/>
    <xf numFmtId="0" fontId="45" fillId="0" borderId="46" applyNumberFormat="0" applyFill="0" applyAlignment="0" applyProtection="0"/>
    <xf numFmtId="0" fontId="35" fillId="16" borderId="43" applyNumberFormat="0" applyAlignment="0" applyProtection="0"/>
    <xf numFmtId="0" fontId="41" fillId="0" borderId="0" applyNumberFormat="0" applyFill="0" applyBorder="0" applyAlignment="0" applyProtection="0"/>
    <xf numFmtId="0" fontId="33" fillId="29" borderId="43" applyNumberFormat="0" applyAlignment="0" applyProtection="0"/>
  </cellStyleXfs>
  <cellXfs count="256">
    <xf numFmtId="0" fontId="0" fillId="0" borderId="0" xfId="0"/>
    <xf numFmtId="0" fontId="10" fillId="0" borderId="0" xfId="0" applyFont="1"/>
    <xf numFmtId="0" fontId="11" fillId="0" borderId="0" xfId="0" applyFont="1"/>
    <xf numFmtId="165" fontId="0" fillId="0" borderId="0" xfId="0" applyNumberFormat="1"/>
    <xf numFmtId="0" fontId="12" fillId="0" borderId="0" xfId="0" applyFont="1" applyAlignment="1">
      <alignment vertical="center"/>
    </xf>
    <xf numFmtId="0" fontId="13" fillId="0" borderId="0" xfId="0" applyFont="1"/>
    <xf numFmtId="0" fontId="14" fillId="0" borderId="0" xfId="0" applyFont="1"/>
    <xf numFmtId="0" fontId="15" fillId="0" borderId="0" xfId="0" applyFont="1"/>
    <xf numFmtId="0" fontId="16" fillId="0" borderId="0" xfId="0" applyFont="1"/>
    <xf numFmtId="0" fontId="9" fillId="0" borderId="0" xfId="1" applyBorder="1" applyAlignment="1" applyProtection="1"/>
    <xf numFmtId="166" fontId="0" fillId="0" borderId="0" xfId="0" applyNumberFormat="1"/>
    <xf numFmtId="0" fontId="17" fillId="0" borderId="0" xfId="0" applyFont="1"/>
    <xf numFmtId="165" fontId="10" fillId="0" borderId="0" xfId="2" applyNumberFormat="1" applyFont="1" applyBorder="1"/>
    <xf numFmtId="0" fontId="10" fillId="0" borderId="0" xfId="0" applyFont="1" applyAlignment="1">
      <alignment horizontal="left"/>
    </xf>
    <xf numFmtId="0" fontId="18" fillId="0" borderId="0" xfId="0" applyFont="1"/>
    <xf numFmtId="0" fontId="0" fillId="0" borderId="2" xfId="0" applyBorder="1"/>
    <xf numFmtId="0" fontId="10" fillId="0" borderId="3" xfId="0" applyFont="1" applyBorder="1"/>
    <xf numFmtId="0" fontId="0" fillId="0" borderId="4" xfId="0" applyBorder="1"/>
    <xf numFmtId="0" fontId="0" fillId="0" borderId="5" xfId="0" applyBorder="1"/>
    <xf numFmtId="0" fontId="19" fillId="2" borderId="6" xfId="0" applyFont="1" applyFill="1" applyBorder="1"/>
    <xf numFmtId="0" fontId="19" fillId="2" borderId="6" xfId="0" applyFont="1" applyFill="1" applyBorder="1" applyAlignment="1">
      <alignment horizontal="center"/>
    </xf>
    <xf numFmtId="167" fontId="0" fillId="0" borderId="0" xfId="0" applyNumberFormat="1"/>
    <xf numFmtId="0" fontId="7" fillId="0" borderId="0" xfId="0" applyFont="1"/>
    <xf numFmtId="0" fontId="21" fillId="0" borderId="0" xfId="0" applyFont="1" applyAlignment="1">
      <alignment horizontal="left" wrapText="1"/>
    </xf>
    <xf numFmtId="0" fontId="21" fillId="0" borderId="1" xfId="0" applyFont="1" applyBorder="1"/>
    <xf numFmtId="164" fontId="21" fillId="0" borderId="0" xfId="2" applyFont="1" applyBorder="1" applyAlignment="1">
      <alignment horizontal="left" wrapText="1"/>
    </xf>
    <xf numFmtId="0" fontId="9" fillId="0" borderId="0" xfId="1" applyFill="1" applyBorder="1" applyAlignment="1" applyProtection="1"/>
    <xf numFmtId="14" fontId="10" fillId="0" borderId="0" xfId="0" applyNumberFormat="1" applyFont="1" applyAlignment="1">
      <alignment horizontal="left"/>
    </xf>
    <xf numFmtId="167" fontId="17" fillId="5" borderId="6" xfId="2" applyNumberFormat="1" applyFont="1" applyFill="1" applyBorder="1" applyAlignment="1">
      <alignment horizontal="center" vertical="center"/>
    </xf>
    <xf numFmtId="167" fontId="8" fillId="5" borderId="6" xfId="2" applyNumberFormat="1" applyFont="1" applyFill="1" applyBorder="1" applyAlignment="1">
      <alignment horizontal="center" vertical="center"/>
    </xf>
    <xf numFmtId="9" fontId="19" fillId="4" borderId="6" xfId="3" applyFont="1" applyFill="1" applyBorder="1" applyAlignment="1">
      <alignment horizontal="center" vertical="center" wrapText="1"/>
    </xf>
    <xf numFmtId="167" fontId="0" fillId="5" borderId="6" xfId="2" applyNumberFormat="1" applyFont="1" applyFill="1" applyBorder="1" applyAlignment="1">
      <alignment horizontal="center" vertical="center"/>
    </xf>
    <xf numFmtId="0" fontId="21" fillId="0" borderId="0" xfId="0" applyFont="1"/>
    <xf numFmtId="167" fontId="10" fillId="0" borderId="6" xfId="0" applyNumberFormat="1" applyFont="1" applyBorder="1"/>
    <xf numFmtId="167" fontId="0" fillId="3" borderId="6" xfId="0" applyNumberFormat="1" applyFill="1" applyBorder="1" applyAlignment="1">
      <alignment horizontal="center"/>
    </xf>
    <xf numFmtId="167" fontId="24" fillId="2" borderId="6" xfId="0" applyNumberFormat="1" applyFont="1" applyFill="1" applyBorder="1" applyAlignment="1">
      <alignment horizontal="center" vertical="center" wrapText="1"/>
    </xf>
    <xf numFmtId="167" fontId="26" fillId="2" borderId="6" xfId="0" applyNumberFormat="1" applyFont="1" applyFill="1" applyBorder="1" applyAlignment="1">
      <alignment horizontal="center" vertical="center" wrapText="1"/>
    </xf>
    <xf numFmtId="0" fontId="23" fillId="0" borderId="0" xfId="0" applyFont="1" applyAlignment="1">
      <alignment horizontal="left"/>
    </xf>
    <xf numFmtId="170" fontId="8" fillId="3" borderId="6" xfId="2" applyNumberFormat="1" applyFont="1" applyFill="1" applyBorder="1" applyAlignment="1">
      <alignment horizontal="center" vertical="center"/>
    </xf>
    <xf numFmtId="167" fontId="21" fillId="0" borderId="0" xfId="0" applyNumberFormat="1" applyFont="1"/>
    <xf numFmtId="0" fontId="0" fillId="0" borderId="11" xfId="0" applyBorder="1"/>
    <xf numFmtId="0" fontId="0" fillId="0" borderId="12" xfId="0" applyBorder="1"/>
    <xf numFmtId="0" fontId="27" fillId="0" borderId="0" xfId="0" applyFont="1"/>
    <xf numFmtId="0" fontId="8" fillId="3" borderId="6" xfId="2" applyNumberFormat="1" applyFont="1" applyFill="1" applyBorder="1" applyAlignment="1">
      <alignment horizontal="center" vertical="center"/>
    </xf>
    <xf numFmtId="168" fontId="8" fillId="3" borderId="6" xfId="3" applyNumberFormat="1" applyFont="1" applyFill="1" applyBorder="1" applyAlignment="1">
      <alignment horizontal="center"/>
    </xf>
    <xf numFmtId="168" fontId="0" fillId="3" borderId="6" xfId="3" applyNumberFormat="1" applyFont="1" applyFill="1" applyBorder="1" applyAlignment="1">
      <alignment horizontal="center"/>
    </xf>
    <xf numFmtId="167" fontId="0" fillId="3" borderId="6" xfId="0" applyNumberFormat="1" applyFill="1" applyBorder="1" applyAlignment="1">
      <alignment horizontal="center" vertical="center"/>
    </xf>
    <xf numFmtId="0" fontId="17" fillId="5" borderId="6" xfId="2" applyNumberFormat="1" applyFont="1" applyFill="1" applyBorder="1" applyAlignment="1">
      <alignment horizontal="center" vertical="center"/>
    </xf>
    <xf numFmtId="167" fontId="0" fillId="3" borderId="6" xfId="0" quotePrefix="1" applyNumberFormat="1" applyFill="1" applyBorder="1" applyAlignment="1">
      <alignment horizontal="center"/>
    </xf>
    <xf numFmtId="0" fontId="20" fillId="2" borderId="6" xfId="0" applyFont="1" applyFill="1" applyBorder="1" applyAlignment="1">
      <alignment horizontal="center" wrapText="1"/>
    </xf>
    <xf numFmtId="44" fontId="0" fillId="0" borderId="0" xfId="0" applyNumberFormat="1"/>
    <xf numFmtId="167" fontId="17" fillId="8" borderId="6" xfId="2" applyNumberFormat="1" applyFont="1" applyFill="1" applyBorder="1" applyAlignment="1">
      <alignment horizontal="center" vertical="center"/>
    </xf>
    <xf numFmtId="167" fontId="8" fillId="8" borderId="6" xfId="2" applyNumberFormat="1" applyFont="1" applyFill="1" applyBorder="1" applyAlignment="1">
      <alignment horizontal="center" vertical="center"/>
    </xf>
    <xf numFmtId="170" fontId="0" fillId="0" borderId="0" xfId="0" applyNumberFormat="1"/>
    <xf numFmtId="0" fontId="19" fillId="2" borderId="9" xfId="0" applyFont="1" applyFill="1" applyBorder="1" applyAlignment="1">
      <alignment horizontal="left" vertical="center" wrapText="1"/>
    </xf>
    <xf numFmtId="0" fontId="11" fillId="0" borderId="0" xfId="0" applyFont="1" applyAlignment="1">
      <alignment horizontal="left" vertical="center" wrapText="1"/>
    </xf>
    <xf numFmtId="0" fontId="19" fillId="2" borderId="6" xfId="0" applyFont="1" applyFill="1" applyBorder="1" applyAlignment="1">
      <alignment horizontal="center" wrapText="1"/>
    </xf>
    <xf numFmtId="167" fontId="0" fillId="6" borderId="10" xfId="0" applyNumberFormat="1" applyFill="1" applyBorder="1" applyAlignment="1">
      <alignment horizontal="center" vertical="center"/>
    </xf>
    <xf numFmtId="1" fontId="8" fillId="5" borderId="6" xfId="2" applyNumberFormat="1" applyFont="1" applyFill="1" applyBorder="1" applyAlignment="1">
      <alignment horizontal="center" vertical="center"/>
    </xf>
    <xf numFmtId="0" fontId="0" fillId="0" borderId="6" xfId="0" applyBorder="1" applyAlignment="1">
      <alignment horizontal="center"/>
    </xf>
    <xf numFmtId="0" fontId="10" fillId="0" borderId="0" xfId="0" applyFont="1" applyAlignment="1">
      <alignment horizontal="left" wrapText="1"/>
    </xf>
    <xf numFmtId="0" fontId="10" fillId="0" borderId="0" xfId="0" applyFont="1" applyAlignment="1">
      <alignment vertical="center"/>
    </xf>
    <xf numFmtId="0" fontId="0" fillId="0" borderId="0" xfId="0" applyAlignment="1">
      <alignment vertical="center"/>
    </xf>
    <xf numFmtId="0" fontId="10" fillId="0" borderId="0" xfId="0" applyFont="1" applyAlignment="1">
      <alignment horizontal="left" vertical="center" wrapText="1"/>
    </xf>
    <xf numFmtId="0" fontId="0" fillId="0" borderId="8" xfId="0" applyBorder="1" applyAlignment="1">
      <alignment horizontal="center"/>
    </xf>
    <xf numFmtId="0" fontId="21" fillId="0" borderId="0" xfId="0" applyFont="1" applyAlignment="1">
      <alignment horizontal="left" indent="4"/>
    </xf>
    <xf numFmtId="0" fontId="19" fillId="2" borderId="0" xfId="0" applyFont="1" applyFill="1" applyAlignment="1">
      <alignment horizontal="center"/>
    </xf>
    <xf numFmtId="167" fontId="24" fillId="2" borderId="6" xfId="0" applyNumberFormat="1" applyFont="1" applyFill="1" applyBorder="1" applyAlignment="1">
      <alignment horizontal="center" vertical="center"/>
    </xf>
    <xf numFmtId="0" fontId="19" fillId="7" borderId="6" xfId="0" applyFont="1" applyFill="1" applyBorder="1" applyAlignment="1">
      <alignment horizontal="center"/>
    </xf>
    <xf numFmtId="170" fontId="10" fillId="8" borderId="6" xfId="2" applyNumberFormat="1" applyFont="1" applyFill="1" applyBorder="1" applyAlignment="1">
      <alignment horizontal="center"/>
    </xf>
    <xf numFmtId="0" fontId="20" fillId="2" borderId="10" xfId="0" applyFont="1" applyFill="1" applyBorder="1" applyAlignment="1">
      <alignment horizontal="center"/>
    </xf>
    <xf numFmtId="0" fontId="20" fillId="2" borderId="6" xfId="0" applyFont="1" applyFill="1" applyBorder="1" applyAlignment="1">
      <alignment horizontal="center"/>
    </xf>
    <xf numFmtId="167" fontId="0" fillId="8" borderId="6" xfId="2" applyNumberFormat="1" applyFont="1" applyFill="1" applyBorder="1" applyAlignment="1">
      <alignment horizontal="center" vertical="center"/>
    </xf>
    <xf numFmtId="0" fontId="21" fillId="0" borderId="4" xfId="0" applyFont="1" applyBorder="1" applyAlignment="1">
      <alignment horizontal="left" wrapText="1"/>
    </xf>
    <xf numFmtId="0" fontId="27" fillId="0" borderId="9" xfId="0" applyFont="1" applyBorder="1" applyAlignment="1">
      <alignment wrapText="1"/>
    </xf>
    <xf numFmtId="0" fontId="0" fillId="0" borderId="7" xfId="0" applyBorder="1" applyAlignment="1">
      <alignment horizontal="center" wrapText="1"/>
    </xf>
    <xf numFmtId="0" fontId="19" fillId="2" borderId="9" xfId="0" applyFont="1" applyFill="1" applyBorder="1" applyAlignment="1">
      <alignment horizontal="center"/>
    </xf>
    <xf numFmtId="0" fontId="19" fillId="2" borderId="40" xfId="0" applyFont="1" applyFill="1" applyBorder="1" applyAlignment="1">
      <alignment horizontal="center"/>
    </xf>
    <xf numFmtId="167" fontId="17" fillId="8" borderId="6" xfId="2" quotePrefix="1" applyNumberFormat="1" applyFont="1" applyFill="1" applyBorder="1" applyAlignment="1">
      <alignment horizontal="center" vertical="center"/>
    </xf>
    <xf numFmtId="167" fontId="69" fillId="8" borderId="6" xfId="2" applyNumberFormat="1" applyFont="1" applyFill="1" applyBorder="1" applyAlignment="1">
      <alignment horizontal="center" vertical="center"/>
    </xf>
    <xf numFmtId="0" fontId="19" fillId="0" borderId="0" xfId="0" applyFont="1" applyAlignment="1">
      <alignment horizontal="center"/>
    </xf>
    <xf numFmtId="167" fontId="17" fillId="0" borderId="0" xfId="2" applyNumberFormat="1" applyFont="1" applyFill="1" applyBorder="1" applyAlignment="1">
      <alignment horizontal="center" vertical="center"/>
    </xf>
    <xf numFmtId="167" fontId="17" fillId="0" borderId="0" xfId="2" quotePrefix="1" applyNumberFormat="1" applyFont="1" applyFill="1" applyBorder="1" applyAlignment="1">
      <alignment horizontal="center" vertical="center"/>
    </xf>
    <xf numFmtId="0" fontId="21" fillId="0" borderId="4" xfId="0" applyFont="1" applyBorder="1"/>
    <xf numFmtId="0" fontId="19" fillId="2" borderId="4" xfId="0" applyFont="1" applyFill="1" applyBorder="1"/>
    <xf numFmtId="167" fontId="69" fillId="8" borderId="6" xfId="2" quotePrefix="1" applyNumberFormat="1" applyFont="1" applyFill="1" applyBorder="1" applyAlignment="1">
      <alignment horizontal="center" vertical="center"/>
    </xf>
    <xf numFmtId="167" fontId="0" fillId="5" borderId="6" xfId="2" quotePrefix="1" applyNumberFormat="1" applyFont="1" applyFill="1" applyBorder="1" applyAlignment="1">
      <alignment horizontal="center" vertical="center"/>
    </xf>
    <xf numFmtId="2" fontId="8" fillId="5" borderId="6" xfId="2" applyNumberFormat="1" applyFont="1" applyFill="1" applyBorder="1" applyAlignment="1">
      <alignment horizontal="center" vertical="center"/>
    </xf>
    <xf numFmtId="0" fontId="19" fillId="0" borderId="0" xfId="0" applyFont="1"/>
    <xf numFmtId="0" fontId="27" fillId="0" borderId="0" xfId="0" applyFont="1" applyAlignment="1">
      <alignment wrapText="1"/>
    </xf>
    <xf numFmtId="0" fontId="10" fillId="0" borderId="0" xfId="0" applyFont="1" applyAlignment="1">
      <alignment horizontal="center" wrapText="1"/>
    </xf>
    <xf numFmtId="0" fontId="19" fillId="2" borderId="8" xfId="0" applyFont="1" applyFill="1" applyBorder="1" applyAlignment="1">
      <alignment horizontal="left"/>
    </xf>
    <xf numFmtId="0" fontId="19" fillId="2" borderId="6" xfId="0" applyFont="1" applyFill="1" applyBorder="1" applyAlignment="1">
      <alignment horizontal="left"/>
    </xf>
    <xf numFmtId="169" fontId="20" fillId="2" borderId="23" xfId="0" applyNumberFormat="1" applyFont="1" applyFill="1" applyBorder="1"/>
    <xf numFmtId="167" fontId="0" fillId="3" borderId="24" xfId="0" applyNumberFormat="1" applyFill="1" applyBorder="1" applyAlignment="1">
      <alignment horizontal="center" vertical="center"/>
    </xf>
    <xf numFmtId="0" fontId="20" fillId="2" borderId="40" xfId="0" applyFont="1" applyFill="1" applyBorder="1" applyAlignment="1">
      <alignment horizontal="center"/>
    </xf>
    <xf numFmtId="167" fontId="0" fillId="6" borderId="6" xfId="0" applyNumberFormat="1" applyFill="1" applyBorder="1" applyAlignment="1">
      <alignment horizontal="center"/>
    </xf>
    <xf numFmtId="0" fontId="20" fillId="2" borderId="7" xfId="0" applyFont="1" applyFill="1" applyBorder="1"/>
    <xf numFmtId="0" fontId="20" fillId="2" borderId="6" xfId="0" applyFont="1" applyFill="1" applyBorder="1"/>
    <xf numFmtId="167" fontId="24" fillId="2" borderId="6" xfId="0" applyNumberFormat="1" applyFont="1" applyFill="1" applyBorder="1" applyAlignment="1">
      <alignment horizontal="center"/>
    </xf>
    <xf numFmtId="0" fontId="23" fillId="0" borderId="0" xfId="0" applyFont="1"/>
    <xf numFmtId="0" fontId="21" fillId="0" borderId="0" xfId="0" applyFont="1" applyAlignment="1">
      <alignment horizontal="left" vertical="center"/>
    </xf>
    <xf numFmtId="0" fontId="20" fillId="2" borderId="10" xfId="0" applyFont="1" applyFill="1" applyBorder="1"/>
    <xf numFmtId="169" fontId="20" fillId="2" borderId="8" xfId="0" applyNumberFormat="1" applyFont="1" applyFill="1" applyBorder="1" applyAlignment="1">
      <alignment horizontal="left"/>
    </xf>
    <xf numFmtId="169" fontId="20" fillId="2" borderId="27" xfId="0" applyNumberFormat="1" applyFont="1" applyFill="1" applyBorder="1"/>
    <xf numFmtId="169" fontId="20" fillId="2" borderId="27" xfId="0" applyNumberFormat="1" applyFont="1" applyFill="1" applyBorder="1" applyAlignment="1">
      <alignment horizontal="left"/>
    </xf>
    <xf numFmtId="0" fontId="20" fillId="2" borderId="8"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19" fillId="2" borderId="27"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12" xfId="0" applyFont="1" applyFill="1" applyBorder="1" applyAlignment="1">
      <alignment horizontal="left" vertical="center"/>
    </xf>
    <xf numFmtId="0" fontId="21" fillId="0" borderId="4" xfId="0" applyFont="1" applyBorder="1" applyAlignment="1">
      <alignment horizontal="left"/>
    </xf>
    <xf numFmtId="0" fontId="21" fillId="0" borderId="0" xfId="0" applyFont="1" applyAlignment="1">
      <alignment horizontal="left"/>
    </xf>
    <xf numFmtId="164" fontId="21" fillId="0" borderId="0" xfId="2" applyFont="1" applyBorder="1" applyAlignment="1">
      <alignment horizontal="left"/>
    </xf>
    <xf numFmtId="167" fontId="0" fillId="3" borderId="7" xfId="0" applyNumberFormat="1" applyFill="1" applyBorder="1" applyAlignment="1">
      <alignment horizontal="center" vertical="center"/>
    </xf>
    <xf numFmtId="167" fontId="72" fillId="5" borderId="6" xfId="2" applyNumberFormat="1" applyFont="1" applyFill="1" applyBorder="1" applyAlignment="1">
      <alignment horizontal="center" vertical="center"/>
    </xf>
    <xf numFmtId="167" fontId="73" fillId="8" borderId="6" xfId="2" applyNumberFormat="1" applyFont="1" applyFill="1" applyBorder="1" applyAlignment="1">
      <alignment horizontal="center" vertical="center"/>
    </xf>
    <xf numFmtId="167" fontId="72" fillId="5" borderId="6" xfId="2" quotePrefix="1" applyNumberFormat="1" applyFont="1" applyFill="1" applyBorder="1" applyAlignment="1">
      <alignment horizontal="center" vertical="center"/>
    </xf>
    <xf numFmtId="167" fontId="73" fillId="8" borderId="6" xfId="2" quotePrefix="1" applyNumberFormat="1" applyFont="1" applyFill="1" applyBorder="1" applyAlignment="1">
      <alignment horizontal="center" vertical="center"/>
    </xf>
    <xf numFmtId="167" fontId="26" fillId="8" borderId="6" xfId="2" quotePrefix="1" applyNumberFormat="1" applyFont="1" applyFill="1" applyBorder="1" applyAlignment="1">
      <alignment horizontal="center" vertical="center"/>
    </xf>
    <xf numFmtId="0" fontId="75" fillId="62" borderId="41" xfId="0" applyFont="1" applyFill="1" applyBorder="1" applyAlignment="1">
      <alignment horizontal="center" vertical="center"/>
    </xf>
    <xf numFmtId="167" fontId="0" fillId="5" borderId="6" xfId="2" applyNumberFormat="1" applyFont="1" applyFill="1" applyBorder="1" applyAlignment="1">
      <alignment horizontal="center"/>
    </xf>
    <xf numFmtId="167" fontId="17" fillId="8" borderId="6" xfId="2" applyNumberFormat="1" applyFont="1" applyFill="1" applyBorder="1" applyAlignment="1">
      <alignment horizontal="center"/>
    </xf>
    <xf numFmtId="167" fontId="8" fillId="5" borderId="9" xfId="2" applyNumberFormat="1" applyFont="1" applyFill="1" applyBorder="1" applyAlignment="1">
      <alignment horizontal="center" vertical="center"/>
    </xf>
    <xf numFmtId="167" fontId="8" fillId="63" borderId="9" xfId="2" applyNumberFormat="1" applyFont="1" applyFill="1" applyBorder="1" applyAlignment="1">
      <alignment horizontal="center" vertical="center"/>
    </xf>
    <xf numFmtId="2" fontId="8" fillId="63" borderId="9" xfId="2" applyNumberFormat="1" applyFont="1" applyFill="1" applyBorder="1" applyAlignment="1">
      <alignment horizontal="center" vertical="center"/>
    </xf>
    <xf numFmtId="2" fontId="0" fillId="0" borderId="0" xfId="0" applyNumberFormat="1"/>
    <xf numFmtId="0" fontId="19" fillId="0" borderId="40" xfId="0" applyFont="1" applyBorder="1" applyAlignment="1">
      <alignment horizontal="center"/>
    </xf>
    <xf numFmtId="167" fontId="8" fillId="5" borderId="40" xfId="2" applyNumberFormat="1" applyFont="1" applyFill="1" applyBorder="1" applyAlignment="1">
      <alignment horizontal="center" vertical="center"/>
    </xf>
    <xf numFmtId="174" fontId="76" fillId="0" borderId="0" xfId="255" applyNumberFormat="1" applyFont="1" applyAlignment="1">
      <alignment horizontal="center" vertical="center"/>
    </xf>
    <xf numFmtId="167" fontId="8" fillId="0" borderId="9" xfId="2" applyNumberFormat="1" applyFont="1" applyFill="1" applyBorder="1" applyAlignment="1">
      <alignment horizontal="center" vertical="center"/>
    </xf>
    <xf numFmtId="0" fontId="19" fillId="2" borderId="24" xfId="0" applyFont="1" applyFill="1" applyBorder="1" applyAlignment="1">
      <alignment horizontal="center"/>
    </xf>
    <xf numFmtId="167" fontId="17" fillId="5" borderId="9" xfId="2" applyNumberFormat="1" applyFont="1" applyFill="1" applyBorder="1" applyAlignment="1">
      <alignment horizontal="center" vertical="center"/>
    </xf>
    <xf numFmtId="167" fontId="8" fillId="8" borderId="9" xfId="2" applyNumberFormat="1" applyFont="1" applyFill="1" applyBorder="1" applyAlignment="1">
      <alignment horizontal="center" vertical="center"/>
    </xf>
    <xf numFmtId="2" fontId="17" fillId="8" borderId="9" xfId="2" applyNumberFormat="1" applyFont="1" applyFill="1" applyBorder="1" applyAlignment="1">
      <alignment horizontal="center" vertical="center"/>
    </xf>
    <xf numFmtId="9" fontId="19" fillId="4" borderId="9" xfId="3" applyFont="1" applyFill="1" applyBorder="1" applyAlignment="1">
      <alignment horizontal="center" vertical="center" wrapText="1"/>
    </xf>
    <xf numFmtId="167" fontId="0" fillId="5" borderId="9" xfId="2" applyNumberFormat="1" applyFont="1" applyFill="1" applyBorder="1" applyAlignment="1">
      <alignment horizontal="center" vertical="center"/>
    </xf>
    <xf numFmtId="167" fontId="0" fillId="0" borderId="6" xfId="0" applyNumberFormat="1" applyBorder="1" applyAlignment="1">
      <alignment horizontal="center" vertical="center"/>
    </xf>
    <xf numFmtId="167" fontId="0" fillId="0" borderId="10" xfId="0" applyNumberFormat="1" applyBorder="1" applyAlignment="1">
      <alignment horizontal="center" vertical="center"/>
    </xf>
    <xf numFmtId="167" fontId="72" fillId="6" borderId="10" xfId="0" applyNumberFormat="1" applyFont="1" applyFill="1" applyBorder="1" applyAlignment="1">
      <alignment horizontal="center" vertical="center"/>
    </xf>
    <xf numFmtId="3" fontId="8" fillId="3" borderId="6" xfId="2" applyNumberFormat="1" applyFont="1" applyFill="1" applyBorder="1" applyAlignment="1">
      <alignment horizontal="center"/>
    </xf>
    <xf numFmtId="3" fontId="74" fillId="3" borderId="41" xfId="0" applyNumberFormat="1" applyFont="1" applyFill="1" applyBorder="1" applyAlignment="1">
      <alignment horizontal="center" vertical="center"/>
    </xf>
    <xf numFmtId="3" fontId="0" fillId="3" borderId="6" xfId="2" applyNumberFormat="1" applyFont="1" applyFill="1" applyBorder="1" applyAlignment="1">
      <alignment horizontal="center"/>
    </xf>
    <xf numFmtId="0" fontId="0" fillId="0" borderId="0" xfId="0" applyAlignment="1">
      <alignment horizontal="center"/>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0" xfId="0" applyFont="1" applyFill="1" applyAlignment="1">
      <alignment horizontal="center" vertical="center"/>
    </xf>
    <xf numFmtId="0" fontId="20" fillId="2" borderId="2"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2" xfId="0" applyFont="1" applyFill="1" applyBorder="1" applyAlignment="1">
      <alignment horizontal="center" vertical="center" wrapText="1"/>
    </xf>
    <xf numFmtId="167" fontId="0" fillId="0" borderId="40" xfId="0" applyNumberFormat="1" applyBorder="1" applyAlignment="1">
      <alignment horizontal="center" vertical="center"/>
    </xf>
    <xf numFmtId="20" fontId="0" fillId="0" borderId="0" xfId="0" applyNumberFormat="1"/>
    <xf numFmtId="0" fontId="19" fillId="64" borderId="0" xfId="0" applyFont="1" applyFill="1" applyAlignment="1">
      <alignment horizontal="center"/>
    </xf>
    <xf numFmtId="2" fontId="8" fillId="64" borderId="8" xfId="2" applyNumberFormat="1" applyFont="1" applyFill="1" applyBorder="1" applyAlignment="1">
      <alignment horizontal="center" vertical="center"/>
    </xf>
    <xf numFmtId="167" fontId="8" fillId="64" borderId="0" xfId="2" applyNumberFormat="1" applyFont="1" applyFill="1" applyBorder="1" applyAlignment="1">
      <alignment horizontal="center" vertical="center"/>
    </xf>
    <xf numFmtId="0" fontId="0" fillId="64" borderId="0" xfId="0" applyFill="1"/>
    <xf numFmtId="167" fontId="0" fillId="64" borderId="23" xfId="0" applyNumberFormat="1" applyFill="1" applyBorder="1" applyAlignment="1">
      <alignment horizontal="center" vertical="center"/>
    </xf>
    <xf numFmtId="167" fontId="0" fillId="64" borderId="0" xfId="0" applyNumberFormat="1" applyFill="1" applyAlignment="1">
      <alignment horizontal="center" vertical="center"/>
    </xf>
    <xf numFmtId="167" fontId="72" fillId="64" borderId="0" xfId="0" applyNumberFormat="1" applyFont="1" applyFill="1" applyAlignment="1">
      <alignment horizontal="center" vertical="center"/>
    </xf>
    <xf numFmtId="0" fontId="0" fillId="64" borderId="0" xfId="0" applyFill="1" applyAlignment="1">
      <alignment vertical="center"/>
    </xf>
    <xf numFmtId="167" fontId="24" fillId="64" borderId="0" xfId="0" applyNumberFormat="1" applyFont="1" applyFill="1" applyAlignment="1">
      <alignment horizontal="center" vertical="center"/>
    </xf>
    <xf numFmtId="0" fontId="17" fillId="64" borderId="0" xfId="0" applyFont="1" applyFill="1"/>
    <xf numFmtId="0" fontId="10" fillId="64" borderId="0" xfId="0" applyFont="1" applyFill="1"/>
    <xf numFmtId="0" fontId="0" fillId="64" borderId="0" xfId="0" applyFill="1" applyAlignment="1">
      <alignment horizontal="center"/>
    </xf>
    <xf numFmtId="167" fontId="26" fillId="64" borderId="0" xfId="0" applyNumberFormat="1" applyFont="1" applyFill="1" applyAlignment="1">
      <alignment horizontal="center" vertical="center" wrapText="1"/>
    </xf>
    <xf numFmtId="0" fontId="9" fillId="0" borderId="0" xfId="1" applyAlignment="1" applyProtection="1"/>
    <xf numFmtId="167" fontId="17" fillId="0" borderId="0" xfId="0" applyNumberFormat="1" applyFont="1"/>
    <xf numFmtId="1" fontId="0" fillId="0" borderId="0" xfId="0" applyNumberFormat="1"/>
    <xf numFmtId="167" fontId="8" fillId="0" borderId="0" xfId="2" applyNumberFormat="1" applyFont="1" applyFill="1" applyBorder="1" applyAlignment="1">
      <alignment horizontal="center" vertical="center"/>
    </xf>
    <xf numFmtId="167" fontId="72" fillId="5" borderId="40" xfId="2" applyNumberFormat="1" applyFont="1" applyFill="1" applyBorder="1" applyAlignment="1">
      <alignment horizontal="center" vertical="center"/>
    </xf>
    <xf numFmtId="167" fontId="24" fillId="2" borderId="0" xfId="0" applyNumberFormat="1" applyFont="1" applyFill="1" applyAlignment="1">
      <alignment horizontal="center" vertical="center"/>
    </xf>
    <xf numFmtId="167" fontId="0" fillId="3" borderId="9" xfId="0" applyNumberFormat="1" applyFill="1" applyBorder="1" applyAlignment="1">
      <alignment horizontal="center"/>
    </xf>
    <xf numFmtId="3" fontId="75" fillId="62" borderId="41" xfId="0" applyNumberFormat="1" applyFont="1" applyFill="1" applyBorder="1" applyAlignment="1">
      <alignment horizontal="center" vertical="center"/>
    </xf>
    <xf numFmtId="0" fontId="21" fillId="0" borderId="0" xfId="0" quotePrefix="1" applyFont="1" applyAlignment="1">
      <alignment vertical="top"/>
    </xf>
    <xf numFmtId="2" fontId="8" fillId="5" borderId="8" xfId="2" applyNumberFormat="1" applyFont="1" applyFill="1" applyBorder="1" applyAlignment="1">
      <alignment horizontal="center" vertical="center"/>
    </xf>
    <xf numFmtId="0" fontId="78" fillId="0" borderId="0" xfId="0" applyFont="1"/>
    <xf numFmtId="0" fontId="79" fillId="0" borderId="0" xfId="0" applyFont="1"/>
    <xf numFmtId="0" fontId="23" fillId="0" borderId="0" xfId="0" quotePrefix="1" applyFont="1" applyAlignment="1">
      <alignment vertical="top"/>
    </xf>
    <xf numFmtId="3" fontId="74" fillId="65" borderId="41" xfId="0" applyNumberFormat="1" applyFont="1" applyFill="1" applyBorder="1" applyAlignment="1">
      <alignment horizontal="center" vertical="center"/>
    </xf>
    <xf numFmtId="3" fontId="0" fillId="0" borderId="0" xfId="0" applyNumberFormat="1"/>
    <xf numFmtId="1" fontId="0" fillId="3" borderId="24" xfId="0" applyNumberFormat="1" applyFill="1" applyBorder="1" applyAlignment="1">
      <alignment horizontal="center" vertical="center"/>
    </xf>
    <xf numFmtId="0" fontId="23" fillId="0" borderId="40" xfId="0" applyFont="1" applyBorder="1" applyAlignment="1">
      <alignment horizontal="center"/>
    </xf>
    <xf numFmtId="0" fontId="10" fillId="0" borderId="0" xfId="0" quotePrefix="1" applyFont="1"/>
    <xf numFmtId="167" fontId="24" fillId="2" borderId="0" xfId="0" applyNumberFormat="1" applyFont="1" applyFill="1" applyAlignment="1">
      <alignment horizontal="center" vertical="center" wrapText="1"/>
    </xf>
    <xf numFmtId="167" fontId="0" fillId="3" borderId="0" xfId="0" applyNumberFormat="1" applyFill="1" applyAlignment="1">
      <alignment horizontal="center" vertical="center"/>
    </xf>
    <xf numFmtId="0" fontId="19" fillId="2" borderId="9" xfId="0" applyFont="1" applyFill="1" applyBorder="1" applyAlignment="1">
      <alignment horizontal="left" vertical="center"/>
    </xf>
    <xf numFmtId="167" fontId="0" fillId="0" borderId="0" xfId="0" applyNumberFormat="1" applyAlignment="1">
      <alignment horizontal="center" vertical="center"/>
    </xf>
    <xf numFmtId="0" fontId="90" fillId="0" borderId="0" xfId="0" quotePrefix="1" applyFont="1" applyAlignment="1">
      <alignment horizontal="left" indent="4"/>
    </xf>
    <xf numFmtId="0" fontId="91" fillId="0" borderId="0" xfId="0" applyFont="1" applyAlignment="1">
      <alignment horizontal="left"/>
    </xf>
    <xf numFmtId="0" fontId="91" fillId="0" borderId="0" xfId="0" quotePrefix="1" applyFont="1" applyAlignment="1">
      <alignment horizontal="left" vertical="top" indent="1"/>
    </xf>
    <xf numFmtId="167" fontId="91" fillId="0" borderId="0" xfId="2" quotePrefix="1" applyNumberFormat="1" applyFont="1" applyFill="1" applyBorder="1" applyAlignment="1">
      <alignment horizontal="left" vertical="center" indent="4"/>
    </xf>
    <xf numFmtId="0" fontId="91" fillId="0" borderId="0" xfId="0" applyFont="1" applyAlignment="1">
      <alignment horizontal="left" indent="4"/>
    </xf>
    <xf numFmtId="0" fontId="23" fillId="0" borderId="0" xfId="0" applyFont="1" applyAlignment="1">
      <alignment horizontal="left" wrapText="1"/>
    </xf>
    <xf numFmtId="0" fontId="10" fillId="0" borderId="0" xfId="0" applyFont="1" applyAlignment="1">
      <alignment horizontal="left"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9" fillId="2" borderId="7"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9" xfId="0" applyFont="1" applyFill="1" applyBorder="1" applyAlignment="1">
      <alignment horizontal="center"/>
    </xf>
    <xf numFmtId="0" fontId="19" fillId="2" borderId="8" xfId="0" applyFont="1" applyFill="1" applyBorder="1" applyAlignment="1">
      <alignment horizontal="center"/>
    </xf>
    <xf numFmtId="0" fontId="19" fillId="2" borderId="3"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5" xfId="0" applyFont="1" applyFill="1" applyBorder="1" applyAlignment="1">
      <alignment horizontal="center"/>
    </xf>
    <xf numFmtId="0" fontId="19" fillId="2" borderId="12" xfId="0" applyFont="1" applyFill="1" applyBorder="1" applyAlignment="1">
      <alignment horizontal="center"/>
    </xf>
    <xf numFmtId="0" fontId="19" fillId="2" borderId="3" xfId="0" applyFont="1" applyFill="1" applyBorder="1" applyAlignment="1">
      <alignment horizontal="center"/>
    </xf>
    <xf numFmtId="0" fontId="19" fillId="2" borderId="4" xfId="0" applyFont="1" applyFill="1" applyBorder="1" applyAlignment="1">
      <alignment horizontal="center"/>
    </xf>
    <xf numFmtId="0" fontId="20" fillId="2" borderId="8" xfId="0" applyFont="1" applyFill="1" applyBorder="1" applyAlignment="1">
      <alignment wrapText="1"/>
    </xf>
    <xf numFmtId="0" fontId="20" fillId="2" borderId="6" xfId="0" applyFont="1" applyFill="1" applyBorder="1" applyAlignment="1">
      <alignment wrapText="1"/>
    </xf>
    <xf numFmtId="0" fontId="20" fillId="7" borderId="27" xfId="0" applyFont="1" applyFill="1" applyBorder="1" applyAlignment="1">
      <alignment wrapText="1"/>
    </xf>
    <xf numFmtId="0" fontId="20" fillId="7" borderId="8" xfId="0" applyFont="1" applyFill="1" applyBorder="1" applyAlignment="1">
      <alignment wrapText="1"/>
    </xf>
    <xf numFmtId="0" fontId="22" fillId="4" borderId="27"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20" fillId="7" borderId="6" xfId="0" applyFont="1" applyFill="1" applyBorder="1" applyAlignment="1">
      <alignment wrapText="1"/>
    </xf>
    <xf numFmtId="0" fontId="20" fillId="2" borderId="8" xfId="0" applyFont="1" applyFill="1" applyBorder="1" applyAlignment="1">
      <alignment vertical="center" wrapText="1"/>
    </xf>
    <xf numFmtId="0" fontId="10" fillId="0" borderId="0" xfId="0" applyFont="1" applyAlignment="1">
      <alignment horizontal="left" wrapText="1"/>
    </xf>
    <xf numFmtId="167" fontId="0" fillId="6" borderId="7" xfId="0" applyNumberFormat="1" applyFill="1" applyBorder="1" applyAlignment="1">
      <alignment horizontal="center" vertical="center"/>
    </xf>
    <xf numFmtId="167" fontId="0" fillId="6" borderId="40" xfId="0" applyNumberFormat="1" applyFill="1" applyBorder="1" applyAlignment="1">
      <alignment horizontal="center" vertical="center"/>
    </xf>
    <xf numFmtId="167" fontId="0" fillId="6" borderId="10" xfId="0" applyNumberFormat="1" applyFill="1" applyBorder="1" applyAlignment="1">
      <alignment horizontal="center" vertical="center"/>
    </xf>
    <xf numFmtId="167" fontId="72" fillId="6" borderId="7" xfId="0" applyNumberFormat="1" applyFont="1" applyFill="1" applyBorder="1" applyAlignment="1">
      <alignment horizontal="center" vertical="center"/>
    </xf>
    <xf numFmtId="167" fontId="72" fillId="6" borderId="40" xfId="0" applyNumberFormat="1" applyFont="1" applyFill="1" applyBorder="1" applyAlignment="1">
      <alignment horizontal="center" vertical="center"/>
    </xf>
    <xf numFmtId="167" fontId="72" fillId="6" borderId="10" xfId="0" applyNumberFormat="1" applyFont="1" applyFill="1" applyBorder="1" applyAlignment="1">
      <alignment horizontal="center" vertical="center"/>
    </xf>
    <xf numFmtId="167" fontId="0" fillId="3" borderId="7" xfId="0" applyNumberFormat="1" applyFill="1" applyBorder="1" applyAlignment="1">
      <alignment horizontal="center" vertical="center"/>
    </xf>
    <xf numFmtId="167" fontId="0" fillId="3" borderId="10" xfId="0" applyNumberFormat="1" applyFill="1" applyBorder="1" applyAlignment="1">
      <alignment horizontal="center" vertical="center"/>
    </xf>
    <xf numFmtId="167" fontId="72" fillId="6" borderId="3" xfId="0" applyNumberFormat="1" applyFont="1" applyFill="1" applyBorder="1" applyAlignment="1">
      <alignment horizontal="center" vertical="center"/>
    </xf>
    <xf numFmtId="167" fontId="72" fillId="6" borderId="24" xfId="0" applyNumberFormat="1" applyFont="1" applyFill="1" applyBorder="1" applyAlignment="1">
      <alignment horizontal="center" vertical="center"/>
    </xf>
    <xf numFmtId="167" fontId="0" fillId="6" borderId="3" xfId="0" applyNumberFormat="1" applyFill="1" applyBorder="1" applyAlignment="1">
      <alignment horizontal="center" vertical="center"/>
    </xf>
    <xf numFmtId="167" fontId="0" fillId="6" borderId="24" xfId="0" applyNumberFormat="1" applyFill="1" applyBorder="1" applyAlignment="1">
      <alignment horizontal="center" vertical="center"/>
    </xf>
    <xf numFmtId="167" fontId="0" fillId="6" borderId="23" xfId="0" applyNumberFormat="1" applyFill="1" applyBorder="1" applyAlignment="1">
      <alignment horizontal="center" vertical="center"/>
    </xf>
    <xf numFmtId="0" fontId="10" fillId="0" borderId="0" xfId="0" applyFont="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2"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40" xfId="0" applyFont="1" applyFill="1" applyBorder="1" applyAlignment="1">
      <alignment horizontal="center" vertical="center"/>
    </xf>
    <xf numFmtId="0" fontId="20" fillId="2" borderId="7" xfId="0" applyFont="1" applyFill="1" applyBorder="1" applyAlignment="1">
      <alignment horizontal="center"/>
    </xf>
    <xf numFmtId="0" fontId="20" fillId="2" borderId="40" xfId="0" applyFont="1" applyFill="1" applyBorder="1" applyAlignment="1">
      <alignment horizontal="center"/>
    </xf>
    <xf numFmtId="169" fontId="20" fillId="2" borderId="5" xfId="0" applyNumberFormat="1" applyFont="1" applyFill="1" applyBorder="1" applyAlignment="1">
      <alignment horizontal="center"/>
    </xf>
    <xf numFmtId="169" fontId="20" fillId="2" borderId="2" xfId="0" applyNumberFormat="1" applyFont="1" applyFill="1" applyBorder="1" applyAlignment="1">
      <alignment horizontal="center"/>
    </xf>
    <xf numFmtId="169" fontId="20" fillId="2" borderId="12" xfId="0" applyNumberFormat="1" applyFont="1" applyFill="1" applyBorder="1" applyAlignment="1">
      <alignment horizontal="center"/>
    </xf>
    <xf numFmtId="1" fontId="0" fillId="5" borderId="6" xfId="2" applyNumberFormat="1" applyFont="1" applyFill="1" applyBorder="1" applyAlignment="1">
      <alignment horizontal="center" vertical="center"/>
    </xf>
    <xf numFmtId="167" fontId="92" fillId="5" borderId="6" xfId="2" applyNumberFormat="1" applyFont="1" applyFill="1" applyBorder="1" applyAlignment="1">
      <alignment horizontal="center" vertical="center" wrapText="1"/>
    </xf>
    <xf numFmtId="167" fontId="21" fillId="3" borderId="7" xfId="0" applyNumberFormat="1" applyFont="1" applyFill="1" applyBorder="1" applyAlignment="1">
      <alignment horizontal="center" vertical="center" wrapText="1"/>
    </xf>
  </cellXfs>
  <cellStyles count="1220">
    <cellStyle name="20 % - Accent1 2" xfId="13" xr:uid="{00000000-0005-0000-0000-000000000000}"/>
    <cellStyle name="20 % - Accent1 2 2" xfId="144" xr:uid="{00000000-0005-0000-0000-000001000000}"/>
    <cellStyle name="20 % - Accent2 2" xfId="14" xr:uid="{00000000-0005-0000-0000-000002000000}"/>
    <cellStyle name="20 % - Accent2 2 2" xfId="143" xr:uid="{00000000-0005-0000-0000-000003000000}"/>
    <cellStyle name="20 % - Accent3 2" xfId="15" xr:uid="{00000000-0005-0000-0000-000004000000}"/>
    <cellStyle name="20 % - Accent3 2 2" xfId="142" xr:uid="{00000000-0005-0000-0000-000005000000}"/>
    <cellStyle name="20 % - Accent4 2" xfId="16" xr:uid="{00000000-0005-0000-0000-000006000000}"/>
    <cellStyle name="20 % - Accent4 2 2" xfId="141" xr:uid="{00000000-0005-0000-0000-000007000000}"/>
    <cellStyle name="20 % - Accent4 3" xfId="4" xr:uid="{00000000-0005-0000-0000-000008000000}"/>
    <cellStyle name="20 % - Accent5 2" xfId="17" xr:uid="{00000000-0005-0000-0000-000009000000}"/>
    <cellStyle name="20 % - Accent5 2 2" xfId="140" xr:uid="{00000000-0005-0000-0000-00000A000000}"/>
    <cellStyle name="20 % - Accent6 2" xfId="18" xr:uid="{00000000-0005-0000-0000-00000B000000}"/>
    <cellStyle name="20 % - Accent6 2 2" xfId="139" xr:uid="{00000000-0005-0000-0000-00000C000000}"/>
    <cellStyle name="40 % - Accent1 2" xfId="19" xr:uid="{00000000-0005-0000-0000-00000D000000}"/>
    <cellStyle name="40 % - Accent1 2 2" xfId="138" xr:uid="{00000000-0005-0000-0000-00000E000000}"/>
    <cellStyle name="40 % - Accent2 2" xfId="20" xr:uid="{00000000-0005-0000-0000-00000F000000}"/>
    <cellStyle name="40 % - Accent2 2 2" xfId="137" xr:uid="{00000000-0005-0000-0000-000010000000}"/>
    <cellStyle name="40 % - Accent3 2" xfId="21" xr:uid="{00000000-0005-0000-0000-000011000000}"/>
    <cellStyle name="40 % - Accent3 2 2" xfId="136" xr:uid="{00000000-0005-0000-0000-000012000000}"/>
    <cellStyle name="40 % - Accent4 2" xfId="22" xr:uid="{00000000-0005-0000-0000-000013000000}"/>
    <cellStyle name="40 % - Accent4 2 2" xfId="134" xr:uid="{00000000-0005-0000-0000-000014000000}"/>
    <cellStyle name="40 % - Accent4 3" xfId="5" xr:uid="{00000000-0005-0000-0000-000015000000}"/>
    <cellStyle name="40 % - Accent5 2" xfId="23" xr:uid="{00000000-0005-0000-0000-000016000000}"/>
    <cellStyle name="40 % - Accent5 2 2" xfId="133" xr:uid="{00000000-0005-0000-0000-000017000000}"/>
    <cellStyle name="40 % - Accent6 2" xfId="24" xr:uid="{00000000-0005-0000-0000-000018000000}"/>
    <cellStyle name="40 % - Accent6 2 2" xfId="116" xr:uid="{00000000-0005-0000-0000-000019000000}"/>
    <cellStyle name="60 % - Accent1 2" xfId="25" xr:uid="{00000000-0005-0000-0000-00001A000000}"/>
    <cellStyle name="60 % - Accent1 2 2" xfId="115" xr:uid="{00000000-0005-0000-0000-00001B000000}"/>
    <cellStyle name="60 % - Accent2 2" xfId="26" xr:uid="{00000000-0005-0000-0000-00001C000000}"/>
    <cellStyle name="60 % - Accent2 2 2" xfId="132" xr:uid="{00000000-0005-0000-0000-00001D000000}"/>
    <cellStyle name="60 % - Accent3 2" xfId="27" xr:uid="{00000000-0005-0000-0000-00001E000000}"/>
    <cellStyle name="60 % - Accent3 2 2" xfId="131" xr:uid="{00000000-0005-0000-0000-00001F000000}"/>
    <cellStyle name="60 % - Accent4 2" xfId="28" xr:uid="{00000000-0005-0000-0000-000020000000}"/>
    <cellStyle name="60 % - Accent4 2 2" xfId="145" xr:uid="{00000000-0005-0000-0000-000021000000}"/>
    <cellStyle name="60 % - Accent5 2" xfId="29" xr:uid="{00000000-0005-0000-0000-000022000000}"/>
    <cellStyle name="60 % - Accent5 2 2" xfId="130" xr:uid="{00000000-0005-0000-0000-000023000000}"/>
    <cellStyle name="60 % - Accent6 2" xfId="30" xr:uid="{00000000-0005-0000-0000-000024000000}"/>
    <cellStyle name="60 % - Accent6 2 2" xfId="129" xr:uid="{00000000-0005-0000-0000-000025000000}"/>
    <cellStyle name="Accent1 2" xfId="31" xr:uid="{00000000-0005-0000-0000-000026000000}"/>
    <cellStyle name="Accent1 2 2" xfId="128" xr:uid="{00000000-0005-0000-0000-000027000000}"/>
    <cellStyle name="Accent2 2" xfId="32" xr:uid="{00000000-0005-0000-0000-000028000000}"/>
    <cellStyle name="Accent2 2 2" xfId="127" xr:uid="{00000000-0005-0000-0000-000029000000}"/>
    <cellStyle name="Accent3 2" xfId="33" xr:uid="{00000000-0005-0000-0000-00002A000000}"/>
    <cellStyle name="Accent3 2 2" xfId="126" xr:uid="{00000000-0005-0000-0000-00002B000000}"/>
    <cellStyle name="Accent4 2" xfId="34" xr:uid="{00000000-0005-0000-0000-00002C000000}"/>
    <cellStyle name="Accent4 2 2" xfId="125" xr:uid="{00000000-0005-0000-0000-00002D000000}"/>
    <cellStyle name="Accent5 2" xfId="35" xr:uid="{00000000-0005-0000-0000-00002E000000}"/>
    <cellStyle name="Accent5 2 2" xfId="124" xr:uid="{00000000-0005-0000-0000-00002F000000}"/>
    <cellStyle name="Accent6 2" xfId="36" xr:uid="{00000000-0005-0000-0000-000030000000}"/>
    <cellStyle name="Accent6 2 2" xfId="123" xr:uid="{00000000-0005-0000-0000-000031000000}"/>
    <cellStyle name="Avertissement 2" xfId="37" xr:uid="{00000000-0005-0000-0000-000032000000}"/>
    <cellStyle name="Avertissement 2 2" xfId="122" xr:uid="{00000000-0005-0000-0000-000033000000}"/>
    <cellStyle name="Bon" xfId="121" xr:uid="{00000000-0005-0000-0000-000034000000}"/>
    <cellStyle name="Calcul 2" xfId="38" xr:uid="{00000000-0005-0000-0000-000035000000}"/>
    <cellStyle name="Calcul 2 2" xfId="120" xr:uid="{00000000-0005-0000-0000-000036000000}"/>
    <cellStyle name="Calcul 2 2 2" xfId="628" xr:uid="{CE1F97BA-B576-426B-85F5-08CFFACE70D7}"/>
    <cellStyle name="Calcul 2 2 3" xfId="1197" xr:uid="{731181A9-A5E3-401F-B248-ED2FF4691B11}"/>
    <cellStyle name="Calcul 2 2 4" xfId="1180" xr:uid="{10B62880-FEE0-4D6C-8F33-460EEBD8471A}"/>
    <cellStyle name="Calcul 2 2 5" xfId="319" xr:uid="{AC55719C-A4FF-4227-9219-8AF07FC43897}"/>
    <cellStyle name="Calcul 2 3" xfId="117" xr:uid="{00000000-0005-0000-0000-000037000000}"/>
    <cellStyle name="Calcul 2 4" xfId="1199" xr:uid="{8DF52873-76A5-4519-B662-9610002BD7F4}"/>
    <cellStyle name="Calcul 2 5" xfId="1164" xr:uid="{46EF1DB1-824D-4BDA-ACA9-D9EC0264470B}"/>
    <cellStyle name="Calcul 2 6" xfId="1210" xr:uid="{1E225BD8-C8E3-420E-AFDE-4B0113494683}"/>
    <cellStyle name="Calcul 3" xfId="246" xr:uid="{00000000-0005-0000-0000-000038000000}"/>
    <cellStyle name="Calcul 3 2" xfId="285" xr:uid="{00000000-0005-0000-0000-000039000000}"/>
    <cellStyle name="Calcul 3 3" xfId="1219" xr:uid="{36278FE9-EBF3-4635-A101-2AECF1671F79}"/>
    <cellStyle name="Calcul 3 4" xfId="1185" xr:uid="{216F43B0-7C8A-4968-9D9A-EC24272CAC8E}"/>
    <cellStyle name="Calcul 3 5" xfId="1206" xr:uid="{4617DC59-48EF-4332-80F9-DB8FF36C6B4E}"/>
    <cellStyle name="Calcul 4" xfId="282" xr:uid="{00000000-0005-0000-0000-00003A000000}"/>
    <cellStyle name="Calcul 5" xfId="1154" xr:uid="{03E9DD41-3CBB-4750-A48D-0589D5BA3237}"/>
    <cellStyle name="Calcul 6" xfId="1165" xr:uid="{02877071-C17C-4FA4-9FEA-EF18908CDCD7}"/>
    <cellStyle name="Calcul 7" xfId="1215" xr:uid="{E81C2023-7CB8-48CF-A39B-5C234386518A}"/>
    <cellStyle name="Cellule liée 2" xfId="39" xr:uid="{00000000-0005-0000-0000-00003B000000}"/>
    <cellStyle name="Cellule liée 2 2" xfId="119" xr:uid="{00000000-0005-0000-0000-00003C000000}"/>
    <cellStyle name="Commentaire" xfId="337" xr:uid="{33028F81-46B3-4C7D-9102-31A235D4D79A}"/>
    <cellStyle name="Commentaire 2" xfId="40" xr:uid="{00000000-0005-0000-0000-00003D000000}"/>
    <cellStyle name="Commentaire 2 2" xfId="147" xr:uid="{00000000-0005-0000-0000-00003E000000}"/>
    <cellStyle name="Commentaire 2 2 2" xfId="583" xr:uid="{080BE7D5-D056-4233-9C21-5FD1787E9230}"/>
    <cellStyle name="Commentaire 2 2 3" xfId="1184" xr:uid="{143A7EFA-C2EB-40B2-8A60-3E5EAB28691D}"/>
    <cellStyle name="Commentaire 2 2 4" xfId="1198" xr:uid="{0634153E-FDDA-4FC7-8862-8B1FDAF877D5}"/>
    <cellStyle name="Commentaire 2 2 5" xfId="1187" xr:uid="{7DE5EEA2-3129-450A-AAEE-5DF421F31B1A}"/>
    <cellStyle name="Commentaire 2 3" xfId="146" xr:uid="{00000000-0005-0000-0000-00003F000000}"/>
    <cellStyle name="Commentaire 2 4" xfId="301" xr:uid="{630CA69B-C8C9-404B-AAF7-84F01B4F2529}"/>
    <cellStyle name="Commentaire 2 5" xfId="1160" xr:uid="{B3FB98C8-F732-420E-ACFF-76AF296CDB4D}"/>
    <cellStyle name="Commentaire 2 6" xfId="1205" xr:uid="{DE7D43B1-F6FC-4DE7-B5AF-0FA50D033398}"/>
    <cellStyle name="Commentaire 2 7" xfId="1152" xr:uid="{D6F504D5-70E7-40C3-AADA-CE49F2D555F3}"/>
    <cellStyle name="Commentaire 3" xfId="118" xr:uid="{00000000-0005-0000-0000-000040000000}"/>
    <cellStyle name="Commentaire 3 2" xfId="284" xr:uid="{00000000-0005-0000-0000-000041000000}"/>
    <cellStyle name="Commentaire 3 3" xfId="245" xr:uid="{00000000-0005-0000-0000-000042000000}"/>
    <cellStyle name="Commentaire 3 4" xfId="602" xr:uid="{656F281D-261D-400B-A599-D68DD5D2D9CF}"/>
    <cellStyle name="Commentaire 3 5" xfId="1168" xr:uid="{415C24AA-89B0-41F0-AC35-579E0919528D}"/>
    <cellStyle name="Commentaire 3 6" xfId="1176" xr:uid="{C3A3244B-A35E-4899-847E-BB1112153083}"/>
    <cellStyle name="Commentaire 3 7" xfId="1193" xr:uid="{DD613A1D-B206-4C0C-BC92-FD4019C6F1A1}"/>
    <cellStyle name="Commentaire 4" xfId="243" xr:uid="{00000000-0005-0000-0000-000043000000}"/>
    <cellStyle name="Commentaire 4 2" xfId="283" xr:uid="{00000000-0005-0000-0000-000044000000}"/>
    <cellStyle name="Commentaire 5" xfId="281" xr:uid="{00000000-0005-0000-0000-000045000000}"/>
    <cellStyle name="Commentaire 6" xfId="1200" xr:uid="{C3022825-D294-46CA-89DE-F373A6717E19}"/>
    <cellStyle name="Commentaire 7" xfId="1181" xr:uid="{5E59B6C4-C269-4E3F-BDA3-29FAF2A5F8FC}"/>
    <cellStyle name="Commentaire 8" xfId="1191" xr:uid="{BDE4C15B-52B7-4CF3-BF2A-E7EA110EB405}"/>
    <cellStyle name="Entrée 2" xfId="41" xr:uid="{00000000-0005-0000-0000-000046000000}"/>
    <cellStyle name="Entrée 2 2" xfId="148" xr:uid="{00000000-0005-0000-0000-000047000000}"/>
    <cellStyle name="Entrée 2 2 2" xfId="629" xr:uid="{103BC425-56A8-4B11-A1A0-DAEFAA137007}"/>
    <cellStyle name="Entrée 2 2 3" xfId="1166" xr:uid="{83398551-C7A2-4BEB-BC8E-1C601DE7AECA}"/>
    <cellStyle name="Entrée 2 2 4" xfId="1207" xr:uid="{F3E61CE8-8F73-4BB7-985D-24B4E63C9AC2}"/>
    <cellStyle name="Entrée 2 2 5" xfId="1171" xr:uid="{FF303517-FBBF-4275-8231-F0C3015798B9}"/>
    <cellStyle name="Entrée 2 3" xfId="135" xr:uid="{00000000-0005-0000-0000-000048000000}"/>
    <cellStyle name="Entrée 2 4" xfId="1196" xr:uid="{D56173E4-7517-4B02-BB95-2DDF226769B4}"/>
    <cellStyle name="Entrée 2 5" xfId="357" xr:uid="{86C09533-6826-4273-99FB-7FE8D64B6943}"/>
    <cellStyle name="Entrée 2 6" xfId="1212" xr:uid="{558E0591-6C13-40E8-B08F-067C2C82F9D0}"/>
    <cellStyle name="Entrée 3" xfId="251" xr:uid="{00000000-0005-0000-0000-000049000000}"/>
    <cellStyle name="Entrée 3 2" xfId="286" xr:uid="{00000000-0005-0000-0000-00004A000000}"/>
    <cellStyle name="Entrée 3 3" xfId="1217" xr:uid="{8AABB765-626F-4D24-A823-5CC7A9BACE0A}"/>
    <cellStyle name="Entrée 3 4" xfId="1178" xr:uid="{3821EDEF-710F-4544-BBF0-D002172A3C85}"/>
    <cellStyle name="Entrée 3 5" xfId="1208" xr:uid="{44631C38-5B69-47FB-824E-4BD726E68101}"/>
    <cellStyle name="Entrée 4" xfId="280" xr:uid="{00000000-0005-0000-0000-00004B000000}"/>
    <cellStyle name="Entrée 5" xfId="385" xr:uid="{2692EAB5-D6A8-4BB8-8A40-DA20D3E9D938}"/>
    <cellStyle name="Entrée 6" xfId="1194" xr:uid="{21A3FA14-DA84-4A14-9518-FCC9C786151A}"/>
    <cellStyle name="Entrée 7" xfId="1213" xr:uid="{4F2A8FAB-AA04-4802-A41C-B1406A0E4CF8}"/>
    <cellStyle name="Euro" xfId="78" xr:uid="{00000000-0005-0000-0000-00004C000000}"/>
    <cellStyle name="Euro 10" xfId="355" xr:uid="{FA81E692-38AB-474E-A70F-7FA6A7ECC0F8}"/>
    <cellStyle name="Euro 10 2" xfId="451" xr:uid="{2E5AF5AF-E182-4790-B453-B2E9FA1820C6}"/>
    <cellStyle name="Euro 10 2 2" xfId="677" xr:uid="{78AE7D7F-4B02-4DA8-A593-08850EF041C2}"/>
    <cellStyle name="Euro 10 2 2 2" xfId="1070" xr:uid="{25EDF584-1548-449A-B6F4-D34FB16E6B27}"/>
    <cellStyle name="Euro 10 2 3" xfId="852" xr:uid="{E3CA5D8D-0DC1-48EB-93B5-57FE781AAF3D}"/>
    <cellStyle name="Euro 10 3" xfId="425" xr:uid="{56858779-23E6-41B4-AB6F-D8FB029307FD}"/>
    <cellStyle name="Euro 10 3 2" xfId="653" xr:uid="{200F0D30-49AB-457D-B3C3-F5056E508972}"/>
    <cellStyle name="Euro 10 3 2 2" xfId="1046" xr:uid="{8D287031-DCAB-43AE-8E4E-AB47C75B5C6B}"/>
    <cellStyle name="Euro 10 3 3" xfId="828" xr:uid="{37E6B76D-40EF-45A7-BDA8-E8115558DE83}"/>
    <cellStyle name="Euro 10 4" xfId="605" xr:uid="{083C4302-11F0-4C17-B543-08067FDC4C49}"/>
    <cellStyle name="Euro 10 4 2" xfId="999" xr:uid="{E99C27EF-BBB8-4A76-BD7F-EFACAC2C67A4}"/>
    <cellStyle name="Euro 10 5" xfId="783" xr:uid="{A4353681-95CB-4671-BB1F-AE7CA106E910}"/>
    <cellStyle name="Euro 11" xfId="371" xr:uid="{805FD683-6954-43AE-B8F4-E567E0FAEDFB}"/>
    <cellStyle name="Euro 11 2" xfId="387" xr:uid="{A7CCED40-1076-417C-9E22-836667C31F7A}"/>
    <cellStyle name="Euro 11 3" xfId="618" xr:uid="{D3E5E0EE-FC39-491F-BC7C-F5BEB2E181F5}"/>
    <cellStyle name="Euro 11 3 2" xfId="1012" xr:uid="{AC76B960-9FD6-4661-90EA-15EA900CF8CB}"/>
    <cellStyle name="Euro 11 4" xfId="796" xr:uid="{5B588657-5639-45F3-9CD5-57888CBB56AF}"/>
    <cellStyle name="Euro 12" xfId="382" xr:uid="{E69E94CC-68FE-47FC-B0C9-59420CF766A6}"/>
    <cellStyle name="Euro 12 2" xfId="626" xr:uid="{F6634A4B-F97C-4528-8FF6-10954DEF8A97}"/>
    <cellStyle name="Euro 12 2 2" xfId="1020" xr:uid="{34C79165-ECBA-4AFC-BB28-E0C713A07F41}"/>
    <cellStyle name="Euro 12 3" xfId="804" xr:uid="{28DCB583-D142-4C7C-9721-8102F68307F0}"/>
    <cellStyle name="Euro 2" xfId="79" xr:uid="{00000000-0005-0000-0000-00004D000000}"/>
    <cellStyle name="Euro 2 2" xfId="303" xr:uid="{AD28F4E0-2D44-42A4-9A4B-94E6574E466C}"/>
    <cellStyle name="Euro 2 2 2" xfId="304" xr:uid="{B4BDE141-BAD2-440F-8519-9E357B4ABD78}"/>
    <cellStyle name="Euro 2 2 2 2" xfId="434" xr:uid="{E3CAEC11-55D1-4D3F-99EE-81991AC3BE8C}"/>
    <cellStyle name="Euro 2 2 2 2 2" xfId="661" xr:uid="{01108915-7E8F-4F4B-8747-CDFA6B5F90EB}"/>
    <cellStyle name="Euro 2 2 2 2 2 2" xfId="1054" xr:uid="{23D8B288-9D04-45A6-9345-E02DB1F8C55A}"/>
    <cellStyle name="Euro 2 2 2 2 3" xfId="836" xr:uid="{1FA9B528-1F83-4231-A4CA-BA9F45BE06D3}"/>
    <cellStyle name="Euro 2 2 2 3" xfId="390" xr:uid="{86BB37F6-3A11-40E7-B32F-88D744D71446}"/>
    <cellStyle name="Euro 2 2 2 3 2" xfId="632" xr:uid="{84CF7168-B3E3-4F4E-9954-4B0478792A60}"/>
    <cellStyle name="Euro 2 2 2 3 2 2" xfId="1024" xr:uid="{D81745BF-E13D-4DFD-921C-E6BBEEAD61A9}"/>
    <cellStyle name="Euro 2 2 2 3 3" xfId="808" xr:uid="{D4AD1078-9591-410F-99CB-ED15E4CFAB5F}"/>
    <cellStyle name="Euro 2 2 2 4" xfId="586" xr:uid="{F549486E-0FCC-4A1A-9438-B4474FE1D6C0}"/>
    <cellStyle name="Euro 2 2 2 4 2" xfId="981" xr:uid="{F9F8AD7A-F62F-4BF3-8CA4-058FDD530AAD}"/>
    <cellStyle name="Euro 2 2 2 5" xfId="763" xr:uid="{FBBDEF8B-8BE7-41B4-9932-B4D26EEF34BC}"/>
    <cellStyle name="Euro 2 2 3" xfId="433" xr:uid="{C3512F2D-4602-4DC5-8966-C2AAA92736CF}"/>
    <cellStyle name="Euro 2 2 3 2" xfId="660" xr:uid="{76B2E311-C03A-4D0B-AA45-E675776426E2}"/>
    <cellStyle name="Euro 2 2 3 2 2" xfId="1053" xr:uid="{CFD5B081-882D-4B6A-8961-2F6EF4E274E5}"/>
    <cellStyle name="Euro 2 2 3 3" xfId="835" xr:uid="{4C1437EC-558B-4C79-95EA-81584BD8F429}"/>
    <cellStyle name="Euro 2 2 4" xfId="389" xr:uid="{C1AB9C8B-38D2-4B41-A5B4-AD47E39E375C}"/>
    <cellStyle name="Euro 2 2 4 2" xfId="631" xr:uid="{F4898082-2A27-4C7F-84DE-90E783B21913}"/>
    <cellStyle name="Euro 2 2 4 2 2" xfId="1023" xr:uid="{542B33BE-4AD7-4183-A145-B71131A9DA24}"/>
    <cellStyle name="Euro 2 2 4 3" xfId="807" xr:uid="{5017B131-7746-4E24-8335-BD177AB65F29}"/>
    <cellStyle name="Euro 2 2 5" xfId="585" xr:uid="{B3E31439-705E-425E-908F-AB3665FAA284}"/>
    <cellStyle name="Euro 2 2 5 2" xfId="980" xr:uid="{66692689-454B-4B77-9E07-316E2AD3A2B7}"/>
    <cellStyle name="Euro 2 2 6" xfId="762" xr:uid="{0E794EEA-F439-4240-990E-61734ACE297F}"/>
    <cellStyle name="Euro 2 3" xfId="305" xr:uid="{BF612B1B-8EE1-42C7-B776-5864A06370E5}"/>
    <cellStyle name="Euro 2 3 2" xfId="435" xr:uid="{D4EA5D65-BCF3-4844-9AC7-B6C373A4BBD1}"/>
    <cellStyle name="Euro 2 3 2 2" xfId="662" xr:uid="{72BBA725-2B81-4BC1-902A-231FD202CC9A}"/>
    <cellStyle name="Euro 2 3 2 2 2" xfId="1055" xr:uid="{FBE5B0FC-FD99-4C67-A933-91538912C71A}"/>
    <cellStyle name="Euro 2 3 2 3" xfId="837" xr:uid="{F59FAC2B-9F57-4E55-99F4-CE2782CB7DDF}"/>
    <cellStyle name="Euro 2 3 3" xfId="391" xr:uid="{015D5D5F-8E57-4B86-9E45-B092DA1A3128}"/>
    <cellStyle name="Euro 2 3 3 2" xfId="633" xr:uid="{D8B151EE-DC79-452E-954F-01DEDA7D0E47}"/>
    <cellStyle name="Euro 2 3 3 2 2" xfId="1025" xr:uid="{F62DF293-2DE3-4DD5-89BB-ADBEF448E621}"/>
    <cellStyle name="Euro 2 3 3 3" xfId="809" xr:uid="{69C7CFCD-2F5D-4E15-8D09-3AA65BE1103A}"/>
    <cellStyle name="Euro 2 3 4" xfId="587" xr:uid="{0F7868D1-790E-4C44-83F7-27966FFB128B}"/>
    <cellStyle name="Euro 2 3 4 2" xfId="982" xr:uid="{2874B521-91EC-40C7-A954-DA351DB567B7}"/>
    <cellStyle name="Euro 2 3 5" xfId="764" xr:uid="{AC417671-5C27-4C8C-AF68-6BC9AE95F3CB}"/>
    <cellStyle name="Euro 2 4" xfId="388" xr:uid="{365366B8-17A9-4A6F-8444-A32CCA78E9C2}"/>
    <cellStyle name="Euro 2 4 2" xfId="630" xr:uid="{1820BC64-4264-47DF-A269-31050B0A22D4}"/>
    <cellStyle name="Euro 2 4 2 2" xfId="1022" xr:uid="{3C64550E-4645-44BD-A094-DA5620916E7E}"/>
    <cellStyle name="Euro 2 4 3" xfId="806" xr:uid="{2197AA18-3562-46CE-B112-EA0A0374034B}"/>
    <cellStyle name="Euro 2 5" xfId="432" xr:uid="{4F3F0FEE-456D-421F-A450-C4D1E87A2A79}"/>
    <cellStyle name="Euro 2 5 2" xfId="659" xr:uid="{33B211C3-2994-41EE-A6AA-292F8CE1D5B4}"/>
    <cellStyle name="Euro 2 5 2 2" xfId="1052" xr:uid="{9B61CDD6-B637-4AFB-A363-38406647A44E}"/>
    <cellStyle name="Euro 2 5 3" xfId="834" xr:uid="{F62648D2-8800-49FA-A97D-1888A5B035B4}"/>
    <cellStyle name="Euro 2 6" xfId="383" xr:uid="{F47231B6-2D51-496F-9104-49DAAC982B1C}"/>
    <cellStyle name="Euro 2 6 2" xfId="627" xr:uid="{6EA93EBA-71C1-4162-8CF6-8CB393E4343B}"/>
    <cellStyle name="Euro 2 6 2 2" xfId="1021" xr:uid="{B268E9E2-5FBE-41E5-832B-BACDED4E0647}"/>
    <cellStyle name="Euro 2 6 3" xfId="805" xr:uid="{2D488FA0-73FE-419E-A99C-64E51F473557}"/>
    <cellStyle name="Euro 2 7" xfId="584" xr:uid="{EB887F2A-7996-4F15-B963-5257BB65E278}"/>
    <cellStyle name="Euro 2 7 2" xfId="979" xr:uid="{C4145881-A92C-4C4D-B0A7-90C8D3DD61DB}"/>
    <cellStyle name="Euro 2 8" xfId="761" xr:uid="{84A376E1-948C-4D81-8849-7DBDA680B7D8}"/>
    <cellStyle name="Euro 2 9" xfId="302" xr:uid="{7C33939E-C31B-45A4-8044-6311F8FD0985}"/>
    <cellStyle name="Euro 3" xfId="80" xr:uid="{00000000-0005-0000-0000-00004E000000}"/>
    <cellStyle name="Euro 3 2" xfId="307" xr:uid="{F4F42C37-18D9-4C57-B527-7DC1CC27FB92}"/>
    <cellStyle name="Euro 3 2 2" xfId="308" xr:uid="{E9BF0FBB-ED42-4319-BDAF-26B2B07B7351}"/>
    <cellStyle name="Euro 3 2 2 2" xfId="438" xr:uid="{CF7555D3-E597-430A-9C27-D6A881AE0267}"/>
    <cellStyle name="Euro 3 2 2 2 2" xfId="665" xr:uid="{09884C25-FFA9-4B0B-B3D9-CDE39CA58D7F}"/>
    <cellStyle name="Euro 3 2 2 2 2 2" xfId="1058" xr:uid="{6418647C-FB08-4161-BBCE-9A780A7AF530}"/>
    <cellStyle name="Euro 3 2 2 2 3" xfId="840" xr:uid="{89B933B0-5DCA-457A-98C4-FD147983EDF3}"/>
    <cellStyle name="Euro 3 2 2 3" xfId="394" xr:uid="{4DC27F15-318B-4A3D-8A0C-524B802A4737}"/>
    <cellStyle name="Euro 3 2 2 3 2" xfId="636" xr:uid="{516B76BE-BFA4-4744-B263-1520696628C5}"/>
    <cellStyle name="Euro 3 2 2 3 2 2" xfId="1028" xr:uid="{059C1CB5-3A67-4970-87AE-F463F0B655E5}"/>
    <cellStyle name="Euro 3 2 2 3 3" xfId="812" xr:uid="{B183C474-B6A3-4413-BA9F-B1341DDD3BBE}"/>
    <cellStyle name="Euro 3 2 2 4" xfId="590" xr:uid="{8C7DBCB7-ECBA-4580-8ADA-1F7C3D44F511}"/>
    <cellStyle name="Euro 3 2 2 4 2" xfId="985" xr:uid="{46A1C813-F01E-4F1E-9181-889942E62A92}"/>
    <cellStyle name="Euro 3 2 2 5" xfId="767" xr:uid="{F4F1C7B9-BCF3-4262-89A2-C60C7D8EAC27}"/>
    <cellStyle name="Euro 3 2 3" xfId="437" xr:uid="{4808757B-798B-4613-9FBC-BCF5143C45EE}"/>
    <cellStyle name="Euro 3 2 3 2" xfId="664" xr:uid="{00EB04C1-5250-4FAA-984D-9D5D82B6C445}"/>
    <cellStyle name="Euro 3 2 3 2 2" xfId="1057" xr:uid="{1347BDCA-0B73-4860-A2D9-92584A750CF4}"/>
    <cellStyle name="Euro 3 2 3 3" xfId="839" xr:uid="{ADE85265-B395-45CB-B95D-D13454921109}"/>
    <cellStyle name="Euro 3 2 4" xfId="393" xr:uid="{E0807771-0329-4E3C-BD54-D86A2B862DA9}"/>
    <cellStyle name="Euro 3 2 4 2" xfId="635" xr:uid="{11DFCC40-2687-4B2B-A901-4B066C93E03C}"/>
    <cellStyle name="Euro 3 2 4 2 2" xfId="1027" xr:uid="{EE387E75-5BFC-4E3C-B276-50347DA2DE7C}"/>
    <cellStyle name="Euro 3 2 4 3" xfId="811" xr:uid="{815A5811-E010-4D73-A368-8A208C312238}"/>
    <cellStyle name="Euro 3 2 5" xfId="589" xr:uid="{528CBBA2-013A-4A87-B264-4E13BA3339C4}"/>
    <cellStyle name="Euro 3 2 5 2" xfId="984" xr:uid="{32B50E10-38D7-4668-90D4-15CE2B0160E6}"/>
    <cellStyle name="Euro 3 2 6" xfId="766" xr:uid="{991F3F17-D834-4BA8-914F-5F07B570F2C8}"/>
    <cellStyle name="Euro 3 3" xfId="309" xr:uid="{CD6907CA-AD20-4325-9CCB-5CEAA1E8F472}"/>
    <cellStyle name="Euro 3 3 2" xfId="439" xr:uid="{CC5408C0-B4B2-422F-9EDE-924995DCD2B4}"/>
    <cellStyle name="Euro 3 3 2 2" xfId="666" xr:uid="{93830334-D812-4BB6-B401-C4B91EE45C60}"/>
    <cellStyle name="Euro 3 3 2 2 2" xfId="1059" xr:uid="{C7463DF5-EBE8-4691-84FF-5D44F87EEE00}"/>
    <cellStyle name="Euro 3 3 2 3" xfId="841" xr:uid="{9A8673D5-4ECC-4E0B-9F2C-7C7EF1B25103}"/>
    <cellStyle name="Euro 3 3 3" xfId="395" xr:uid="{5A7D5ACD-3273-4DBC-93D3-9A019453FE1C}"/>
    <cellStyle name="Euro 3 3 3 2" xfId="637" xr:uid="{D45E2DA9-9CE9-4127-AE2A-68ADC1FBC06F}"/>
    <cellStyle name="Euro 3 3 3 2 2" xfId="1029" xr:uid="{DD446E1C-AC2A-40EC-80A0-A2F35EFDE2A8}"/>
    <cellStyle name="Euro 3 3 3 3" xfId="813" xr:uid="{B1A28DFC-7A07-45DA-BED9-4066FF43E7B7}"/>
    <cellStyle name="Euro 3 3 4" xfId="591" xr:uid="{56DEE5EB-A917-495F-A12D-6A507CD842E1}"/>
    <cellStyle name="Euro 3 3 4 2" xfId="986" xr:uid="{4735CC6A-9A79-4A8A-B418-0893B5C5B44B}"/>
    <cellStyle name="Euro 3 3 5" xfId="768" xr:uid="{08158EC0-640C-41AA-BB18-A4EA4E332000}"/>
    <cellStyle name="Euro 3 4" xfId="436" xr:uid="{FD7298D9-A727-4DBB-9426-46DEB08104D1}"/>
    <cellStyle name="Euro 3 4 2" xfId="663" xr:uid="{769B1C94-2216-465A-A982-6C5B09CD7D9C}"/>
    <cellStyle name="Euro 3 4 2 2" xfId="1056" xr:uid="{EED2A8B0-3C9D-4CA0-9F71-44318D5E8C13}"/>
    <cellStyle name="Euro 3 4 3" xfId="838" xr:uid="{7D0AB2F1-111A-47A0-B183-683339173DEE}"/>
    <cellStyle name="Euro 3 5" xfId="392" xr:uid="{D2B852E2-FC49-491F-9B61-562C63F13586}"/>
    <cellStyle name="Euro 3 5 2" xfId="634" xr:uid="{D0758C6B-7685-4C1B-B9CB-3EB8929ADD15}"/>
    <cellStyle name="Euro 3 5 2 2" xfId="1026" xr:uid="{04A22AFD-39D1-4BD6-A04C-7991D00589FC}"/>
    <cellStyle name="Euro 3 5 3" xfId="810" xr:uid="{A6362D86-3393-477B-9CEE-1BD9E3DBDAE7}"/>
    <cellStyle name="Euro 3 6" xfId="588" xr:uid="{18BF7BD6-AECE-4CC4-AE5D-0882CC96952D}"/>
    <cellStyle name="Euro 3 6 2" xfId="983" xr:uid="{E4570E6E-E7CE-4EFA-AD9A-8221119C3F0F}"/>
    <cellStyle name="Euro 3 7" xfId="765" xr:uid="{1C597715-02F4-4EAA-AB4B-8DD6413A552D}"/>
    <cellStyle name="Euro 3 8" xfId="306" xr:uid="{8726D349-6120-42F8-AF65-F43CDF6C6B3A}"/>
    <cellStyle name="Euro 4" xfId="81" xr:uid="{00000000-0005-0000-0000-00004F000000}"/>
    <cellStyle name="Euro 4 2" xfId="311" xr:uid="{B0D27BF1-A0ED-4692-991E-349397977A6B}"/>
    <cellStyle name="Euro 4 2 2" xfId="312" xr:uid="{C7172DFF-4E77-4035-B2A3-EF07F010F7D7}"/>
    <cellStyle name="Euro 4 2 2 2" xfId="442" xr:uid="{18479227-6893-4596-9E1A-49F7F7C90A2A}"/>
    <cellStyle name="Euro 4 2 2 2 2" xfId="669" xr:uid="{6BCCCE72-8B19-4195-85F0-1F93D534BA95}"/>
    <cellStyle name="Euro 4 2 2 2 2 2" xfId="1062" xr:uid="{93CB454C-B1AC-40AD-B5BE-3A35EC267B6A}"/>
    <cellStyle name="Euro 4 2 2 2 3" xfId="844" xr:uid="{DA0BB9C9-C25D-432C-9D3A-3405D66B433B}"/>
    <cellStyle name="Euro 4 2 2 3" xfId="398" xr:uid="{71DEB468-E559-4345-848D-012A8CB92A4B}"/>
    <cellStyle name="Euro 4 2 2 3 2" xfId="640" xr:uid="{A5D166CD-B032-4FF2-A838-78BBE9776ADD}"/>
    <cellStyle name="Euro 4 2 2 3 2 2" xfId="1032" xr:uid="{D7F2FE02-1383-4B59-899A-FA4379E99750}"/>
    <cellStyle name="Euro 4 2 2 3 3" xfId="816" xr:uid="{D60D8484-15F1-49C7-97D3-26EC2FF5F488}"/>
    <cellStyle name="Euro 4 2 2 4" xfId="594" xr:uid="{DA59DE34-4BC5-4494-AE2F-1869D6585DC9}"/>
    <cellStyle name="Euro 4 2 2 4 2" xfId="989" xr:uid="{0E182056-6DB0-4514-91C5-3AA0B7CC4BAD}"/>
    <cellStyle name="Euro 4 2 2 5" xfId="771" xr:uid="{C7C99CB0-A662-455F-8158-75F6878C0B64}"/>
    <cellStyle name="Euro 4 2 3" xfId="441" xr:uid="{5C78C1C0-6D02-40B8-994C-1B678E114CF3}"/>
    <cellStyle name="Euro 4 2 3 2" xfId="668" xr:uid="{32D61FA2-BF9C-4811-944E-C585686333C4}"/>
    <cellStyle name="Euro 4 2 3 2 2" xfId="1061" xr:uid="{42F3BF95-20F9-4908-916C-9F96C10F7715}"/>
    <cellStyle name="Euro 4 2 3 3" xfId="843" xr:uid="{B8366BF8-0CA3-4D6B-98FE-CE28E49C1F77}"/>
    <cellStyle name="Euro 4 2 4" xfId="397" xr:uid="{EA804875-FEBB-48C5-B041-8B27B68816BD}"/>
    <cellStyle name="Euro 4 2 4 2" xfId="639" xr:uid="{E97894B8-425B-46F7-A0D2-AF18485555ED}"/>
    <cellStyle name="Euro 4 2 4 2 2" xfId="1031" xr:uid="{0B8B1EAB-A6BB-47D4-8ADB-D7537BA470FA}"/>
    <cellStyle name="Euro 4 2 4 3" xfId="815" xr:uid="{CC91D7DB-C2D1-4DCC-AC6E-29DC8D586E25}"/>
    <cellStyle name="Euro 4 2 5" xfId="593" xr:uid="{59BD1D72-09FE-47D2-8179-E61FF2A57B63}"/>
    <cellStyle name="Euro 4 2 5 2" xfId="988" xr:uid="{36FDEE79-A446-4C86-A272-774CAC13F293}"/>
    <cellStyle name="Euro 4 2 6" xfId="770" xr:uid="{F2AE4157-EA8F-42A0-96DB-2141D58A5E55}"/>
    <cellStyle name="Euro 4 3" xfId="313" xr:uid="{3F4BA488-C78E-4487-A84D-85E4508EA329}"/>
    <cellStyle name="Euro 4 3 2" xfId="443" xr:uid="{581B6631-0FE7-47DE-9B25-FD67ED605BB8}"/>
    <cellStyle name="Euro 4 3 2 2" xfId="670" xr:uid="{15F0BEEE-8526-4319-A037-F4C5DE9E0259}"/>
    <cellStyle name="Euro 4 3 2 2 2" xfId="1063" xr:uid="{876B9927-6404-4757-BD33-63D4CD0A2D08}"/>
    <cellStyle name="Euro 4 3 2 3" xfId="845" xr:uid="{BA4F973F-03D7-429F-80FF-3A00875343A5}"/>
    <cellStyle name="Euro 4 3 3" xfId="399" xr:uid="{0E5BE95C-069A-4174-9E01-AE5A289C1668}"/>
    <cellStyle name="Euro 4 3 3 2" xfId="641" xr:uid="{FB752ABE-412A-4F78-8940-7BBF98585B7A}"/>
    <cellStyle name="Euro 4 3 3 2 2" xfId="1033" xr:uid="{B67F3EF4-5D58-46E7-A4D2-A5506F6EB593}"/>
    <cellStyle name="Euro 4 3 3 3" xfId="817" xr:uid="{42BB962C-6107-4EFD-BD83-C6029F926594}"/>
    <cellStyle name="Euro 4 3 4" xfId="595" xr:uid="{6EA8B007-3BCB-4E05-B444-A8A3F4B5320F}"/>
    <cellStyle name="Euro 4 3 4 2" xfId="990" xr:uid="{46E46F46-27FE-48E3-AD21-AD2B185B6002}"/>
    <cellStyle name="Euro 4 3 5" xfId="772" xr:uid="{2C8B1285-E077-4587-B607-EB4853FD85F4}"/>
    <cellStyle name="Euro 4 4" xfId="440" xr:uid="{10B9020E-515A-468F-8CF0-4872270C2A69}"/>
    <cellStyle name="Euro 4 4 2" xfId="667" xr:uid="{60200D29-B956-4C04-B893-6148AC6644E8}"/>
    <cellStyle name="Euro 4 4 2 2" xfId="1060" xr:uid="{3455357A-AE29-4E9E-BDDE-DE388E2DA87C}"/>
    <cellStyle name="Euro 4 4 3" xfId="842" xr:uid="{4143FF51-5A77-43B9-BF04-119D6BAB07CE}"/>
    <cellStyle name="Euro 4 5" xfId="396" xr:uid="{72EC997C-0E59-495A-A937-EEEF26C2059C}"/>
    <cellStyle name="Euro 4 5 2" xfId="638" xr:uid="{4F44C83A-AC32-4117-8EDB-37C01B3258ED}"/>
    <cellStyle name="Euro 4 5 2 2" xfId="1030" xr:uid="{10661ACB-036C-4C09-BD33-ADEF05F5F42A}"/>
    <cellStyle name="Euro 4 5 3" xfId="814" xr:uid="{EFD54C10-C901-4042-B011-2ADC52D751D8}"/>
    <cellStyle name="Euro 4 6" xfId="592" xr:uid="{9D58D18E-A227-4D5E-90FB-46E1727635A8}"/>
    <cellStyle name="Euro 4 6 2" xfId="987" xr:uid="{84E6D052-E07C-4B84-9CC7-E62DEC15EB3E}"/>
    <cellStyle name="Euro 4 7" xfId="769" xr:uid="{1190B626-3D44-424C-93B0-9C0B7451DC8A}"/>
    <cellStyle name="Euro 4 8" xfId="310" xr:uid="{C0601208-7A8D-4941-B051-662559A066DC}"/>
    <cellStyle name="Euro 5" xfId="82" xr:uid="{00000000-0005-0000-0000-000050000000}"/>
    <cellStyle name="Euro 5 2" xfId="315" xr:uid="{4DC40794-BBEA-4BE9-A011-7C8CDBAE5315}"/>
    <cellStyle name="Euro 5 2 2" xfId="316" xr:uid="{DD0DF6EC-2DD0-41BC-BED8-288A91BF6699}"/>
    <cellStyle name="Euro 5 2 2 2" xfId="446" xr:uid="{870735CD-7200-46F5-83A1-C99404D7BAD7}"/>
    <cellStyle name="Euro 5 2 2 2 2" xfId="673" xr:uid="{44FC1BAE-F42A-4788-AA65-8CF02D64EA97}"/>
    <cellStyle name="Euro 5 2 2 2 2 2" xfId="1066" xr:uid="{9FABD1E7-7446-4716-88F0-95B244233266}"/>
    <cellStyle name="Euro 5 2 2 2 3" xfId="848" xr:uid="{08D96B46-8733-451D-B796-E883EEB5D16E}"/>
    <cellStyle name="Euro 5 2 2 3" xfId="402" xr:uid="{A0AFAC19-3896-46EB-8D91-767A4F35F5F2}"/>
    <cellStyle name="Euro 5 2 2 3 2" xfId="644" xr:uid="{0D8E8FFF-A032-4579-A018-B2CE0421ABC5}"/>
    <cellStyle name="Euro 5 2 2 3 2 2" xfId="1036" xr:uid="{FA6055DF-8BF0-43F8-912E-7347E29D89F4}"/>
    <cellStyle name="Euro 5 2 2 3 3" xfId="820" xr:uid="{D5A2A8F1-BDBF-4DF0-9248-7C359AA013FC}"/>
    <cellStyle name="Euro 5 2 2 4" xfId="598" xr:uid="{4E69920B-FD35-40D0-B193-7F7FCD96FF77}"/>
    <cellStyle name="Euro 5 2 2 4 2" xfId="993" xr:uid="{62F98D16-A869-4045-A06B-A39C7FC0708C}"/>
    <cellStyle name="Euro 5 2 2 5" xfId="775" xr:uid="{F0C54F8C-4EFF-4CF9-9791-BD176BEE3EAF}"/>
    <cellStyle name="Euro 5 2 3" xfId="445" xr:uid="{582BCE56-E71C-47F7-8FC4-9D30EA246759}"/>
    <cellStyle name="Euro 5 2 3 2" xfId="672" xr:uid="{2EBA6323-07A0-402A-93E3-0A86678A7AE0}"/>
    <cellStyle name="Euro 5 2 3 2 2" xfId="1065" xr:uid="{2BA97787-308F-4EA5-8C43-0DFC0D348FA7}"/>
    <cellStyle name="Euro 5 2 3 3" xfId="847" xr:uid="{037F2361-287B-4FC8-908A-C821B5C91929}"/>
    <cellStyle name="Euro 5 2 4" xfId="401" xr:uid="{0EB5ADCF-6186-48B1-8E69-45C576626B54}"/>
    <cellStyle name="Euro 5 2 4 2" xfId="643" xr:uid="{A7C2F05C-51BD-43F6-84F4-4340A819A5A2}"/>
    <cellStyle name="Euro 5 2 4 2 2" xfId="1035" xr:uid="{18521752-D62C-4A45-BE6D-87D452E24FA1}"/>
    <cellStyle name="Euro 5 2 4 3" xfId="819" xr:uid="{3BF75573-1214-431F-B0A6-70511A67AF64}"/>
    <cellStyle name="Euro 5 2 5" xfId="597" xr:uid="{32C67806-B036-458A-A243-2E414736164D}"/>
    <cellStyle name="Euro 5 2 5 2" xfId="992" xr:uid="{C7B0565F-DBDB-4B8B-ACA2-37D6B87596EF}"/>
    <cellStyle name="Euro 5 2 6" xfId="774" xr:uid="{AD8E4D60-E122-4272-BFA9-9D71FA3340C8}"/>
    <cellStyle name="Euro 5 3" xfId="317" xr:uid="{C1B03D87-00F7-4ADA-AF55-A7119F184DB4}"/>
    <cellStyle name="Euro 5 3 2" xfId="447" xr:uid="{C8E00F39-249A-4C28-9B76-B5E7A7749264}"/>
    <cellStyle name="Euro 5 3 2 2" xfId="674" xr:uid="{7B41CCB2-538B-4A26-9803-EAB26F292462}"/>
    <cellStyle name="Euro 5 3 2 2 2" xfId="1067" xr:uid="{32D66CE1-0D0C-4683-9852-00FE8DE28F9C}"/>
    <cellStyle name="Euro 5 3 2 3" xfId="849" xr:uid="{D37943EB-6EDC-473D-AE7C-AEB357874FAA}"/>
    <cellStyle name="Euro 5 3 3" xfId="403" xr:uid="{6E8B0DEC-B2FD-429C-B028-662DAC3252AD}"/>
    <cellStyle name="Euro 5 3 3 2" xfId="645" xr:uid="{7D4BDDEC-949F-4C16-88DA-2E12E350AF46}"/>
    <cellStyle name="Euro 5 3 3 2 2" xfId="1037" xr:uid="{AA6B4509-9095-496B-98B3-87D4A4B211CD}"/>
    <cellStyle name="Euro 5 3 3 3" xfId="821" xr:uid="{8997EE40-A6CF-4434-BBAA-90876C651BCE}"/>
    <cellStyle name="Euro 5 3 4" xfId="599" xr:uid="{20E681B0-245D-45F3-AF6F-C2494A4EF4FB}"/>
    <cellStyle name="Euro 5 3 4 2" xfId="994" xr:uid="{6A86499D-28E4-44EA-AE8F-51A466D21366}"/>
    <cellStyle name="Euro 5 3 5" xfId="776" xr:uid="{5A222892-882B-49F9-A065-4149D754F711}"/>
    <cellStyle name="Euro 5 4" xfId="444" xr:uid="{93D2B506-4F6B-4084-84D4-1755590A9474}"/>
    <cellStyle name="Euro 5 4 2" xfId="671" xr:uid="{4568FF41-9909-41F0-95CA-787C1166E775}"/>
    <cellStyle name="Euro 5 4 2 2" xfId="1064" xr:uid="{417D1A15-327A-4E26-81EF-71501EF71F06}"/>
    <cellStyle name="Euro 5 4 3" xfId="846" xr:uid="{0FEF0710-9790-42E1-A5F5-43D96A2234E9}"/>
    <cellStyle name="Euro 5 5" xfId="400" xr:uid="{7327319C-0B9C-4E8A-A86E-BF16EB5E785F}"/>
    <cellStyle name="Euro 5 5 2" xfId="642" xr:uid="{D303043B-EB52-4E96-95FB-77AEBDBCEE81}"/>
    <cellStyle name="Euro 5 5 2 2" xfId="1034" xr:uid="{D4424D63-A693-4727-80ED-FCB41DFB2B5D}"/>
    <cellStyle name="Euro 5 5 3" xfId="818" xr:uid="{44B69D69-AC09-4FF2-9CBE-23620AABC4DA}"/>
    <cellStyle name="Euro 5 6" xfId="596" xr:uid="{5EC9DB6B-156F-4887-8678-315C613AB135}"/>
    <cellStyle name="Euro 5 6 2" xfId="991" xr:uid="{8435BA08-F266-4A9A-A519-49DE013B3FDE}"/>
    <cellStyle name="Euro 5 7" xfId="773" xr:uid="{376D0AD8-949B-4987-A63A-145AF545905D}"/>
    <cellStyle name="Euro 5 8" xfId="314" xr:uid="{973317A4-34EB-491A-AC59-99EAFB2D7E7B}"/>
    <cellStyle name="Euro 6" xfId="99" xr:uid="{00000000-0005-0000-0000-000051000000}"/>
    <cellStyle name="Euro 6 2" xfId="404" xr:uid="{0E03F60B-A8FE-40FF-9FAE-EE0DA6E8DF37}"/>
    <cellStyle name="Euro 7" xfId="318" xr:uid="{A1B503B6-CDC9-493E-B289-96E941CFDD3A}"/>
    <cellStyle name="Euro 7 2" xfId="405" xr:uid="{000A7515-458E-4BB4-88EE-E220A8BBF533}"/>
    <cellStyle name="Euro 8" xfId="338" xr:uid="{EE3C5B76-D4D4-464C-A7CE-6080D8960B5F}"/>
    <cellStyle name="Euro 8 2" xfId="449" xr:uid="{0965CC10-D7CB-4122-9646-178FDFDED6A1}"/>
    <cellStyle name="Euro 8 2 2" xfId="675" xr:uid="{4DA9EC57-15AE-476A-A310-6276B742DA47}"/>
    <cellStyle name="Euro 8 2 2 2" xfId="1068" xr:uid="{FB1D8C65-F8D0-452C-B222-9EDDC29BCAD1}"/>
    <cellStyle name="Euro 8 2 3" xfId="850" xr:uid="{C4049FFE-B36C-4F1E-96B3-3725887389DF}"/>
    <cellStyle name="Euro 8 3" xfId="418" xr:uid="{0BECA6D7-5A54-456C-B599-A46537DA9BC3}"/>
    <cellStyle name="Euro 8 3 2" xfId="650" xr:uid="{C52AFDB6-0051-43E7-B725-0A2B625D1F1C}"/>
    <cellStyle name="Euro 8 3 2 2" xfId="1043" xr:uid="{30B25C78-4E83-45DB-BB34-3E6385FC2BBC}"/>
    <cellStyle name="Euro 8 3 3" xfId="825" xr:uid="{970F26D2-BADC-4D17-8F6F-DD0DC8172106}"/>
    <cellStyle name="Euro 8 4" xfId="603" xr:uid="{57027606-FF42-4952-96E8-98799E9045E1}"/>
    <cellStyle name="Euro 8 4 2" xfId="997" xr:uid="{D6E73C1D-35D9-4FD4-9257-51C73D7CCF11}"/>
    <cellStyle name="Euro 8 5" xfId="780" xr:uid="{3477FEC7-2BB2-4A02-901D-F73B85A05003}"/>
    <cellStyle name="Euro 9" xfId="346" xr:uid="{1896AF71-6268-4E1E-954D-FC7257DF16C3}"/>
    <cellStyle name="Euro 9 2" xfId="450" xr:uid="{4F5181E1-5CA0-4958-8CEB-5CDE0D7D9411}"/>
    <cellStyle name="Euro 9 2 2" xfId="676" xr:uid="{14A6255B-EC3F-40A7-98BB-F60A56678EFE}"/>
    <cellStyle name="Euro 9 2 2 2" xfId="1069" xr:uid="{DAE1B2F3-F519-4463-838E-CDEEABF1F710}"/>
    <cellStyle name="Euro 9 2 3" xfId="851" xr:uid="{BEB71BA7-D0ED-463D-91F0-439CD0210CA6}"/>
    <cellStyle name="Euro 9 3" xfId="419" xr:uid="{DB084B74-04FD-4289-B693-1900D140D141}"/>
    <cellStyle name="Euro 9 3 2" xfId="651" xr:uid="{1DFD93A5-1D0E-46B5-832A-7FC8C1B35D6A}"/>
    <cellStyle name="Euro 9 3 2 2" xfId="1044" xr:uid="{F81A8AAA-8E4A-4BB2-A436-B5A9F44CCB29}"/>
    <cellStyle name="Euro 9 3 3" xfId="826" xr:uid="{9BE0FEAD-E8D8-4B6E-8F5F-2A1845331A74}"/>
    <cellStyle name="Euro 9 4" xfId="604" xr:uid="{CA6F4108-3D6E-407E-84EF-9AD8995CA8FB}"/>
    <cellStyle name="Euro 9 4 2" xfId="998" xr:uid="{B632121C-3FCC-43BE-8369-E8CDC6AB9F51}"/>
    <cellStyle name="Euro 9 5" xfId="781" xr:uid="{357B3C36-7529-40E2-8137-181FDDDA7A0B}"/>
    <cellStyle name="Euro_BD_Nombre de voyages Transilien 2012- 2011 fichier STIF_120514 (3)" xfId="83" xr:uid="{00000000-0005-0000-0000-000052000000}"/>
    <cellStyle name="Insatisfaisant 2" xfId="42" xr:uid="{00000000-0005-0000-0000-000053000000}"/>
    <cellStyle name="Insatisfaisant 2 2" xfId="149" xr:uid="{00000000-0005-0000-0000-000054000000}"/>
    <cellStyle name="Lien hypertexte" xfId="1" builtinId="8"/>
    <cellStyle name="Milliers" xfId="2" builtinId="3"/>
    <cellStyle name="Milliers 2" xfId="84" xr:uid="{00000000-0005-0000-0000-000057000000}"/>
    <cellStyle name="Milliers 2 10" xfId="516" xr:uid="{0982E020-2E9B-4E57-A57B-B6ED013FDA1A}"/>
    <cellStyle name="Milliers 2 10 2" xfId="912" xr:uid="{BF8A3E28-FD77-4516-BC21-20D5F298F23D}"/>
    <cellStyle name="Milliers 2 11" xfId="522" xr:uid="{C5D8A0DD-AC96-466A-8DD8-0A5FECF84F8F}"/>
    <cellStyle name="Milliers 2 11 2" xfId="918" xr:uid="{7A340977-F9B7-40C2-91EB-ED8BD67AF3C3}"/>
    <cellStyle name="Milliers 2 12" xfId="529" xr:uid="{EC12F154-3B8E-4CC3-AA5C-8C953EA5CBF3}"/>
    <cellStyle name="Milliers 2 12 2" xfId="925" xr:uid="{F2DC2D3C-EF2C-451D-A92F-43AC9A560D94}"/>
    <cellStyle name="Milliers 2 13" xfId="537" xr:uid="{91FF9C7D-F709-428E-9BF2-C38B6FC2822E}"/>
    <cellStyle name="Milliers 2 13 2" xfId="933" xr:uid="{9C0E3B51-6602-45CB-87C3-4A03A4E7C8B2}"/>
    <cellStyle name="Milliers 2 14" xfId="544" xr:uid="{B1C4B512-C576-4B4F-894D-DC072CBDE5D9}"/>
    <cellStyle name="Milliers 2 14 2" xfId="940" xr:uid="{76C724BF-BA60-4B46-90BC-69C9662C7754}"/>
    <cellStyle name="Milliers 2 15" xfId="555" xr:uid="{A8D607B6-F367-4B6D-A9C8-469C6EE194B1}"/>
    <cellStyle name="Milliers 2 15 2" xfId="951" xr:uid="{5075E580-32A3-4B51-BEF0-F119791EBFF5}"/>
    <cellStyle name="Milliers 2 16" xfId="560" xr:uid="{768F2B34-E5A5-4044-A261-C59570773D2E}"/>
    <cellStyle name="Milliers 2 16 2" xfId="956" xr:uid="{19DB2DA8-5CAD-4CDD-8F63-B57D3EE0AF9B}"/>
    <cellStyle name="Milliers 2 17" xfId="574" xr:uid="{55BC6808-F546-48BF-BBA1-B9A940EC00F9}"/>
    <cellStyle name="Milliers 2 17 2" xfId="970" xr:uid="{3B5E02F1-2731-47B0-9DED-22E9F6EB4795}"/>
    <cellStyle name="Milliers 2 18" xfId="577" xr:uid="{A1B9F605-DC8F-41F7-81CA-DBE304B31BA9}"/>
    <cellStyle name="Milliers 2 18 2" xfId="973" xr:uid="{586005E1-FEE1-40F5-87F9-C247E2CE8003}"/>
    <cellStyle name="Milliers 2 19" xfId="706" xr:uid="{8B2014ED-3097-48EC-B96F-D9A451DAE2DB}"/>
    <cellStyle name="Milliers 2 19 2" xfId="1099" xr:uid="{F496F134-70F6-44EC-B0F6-FF7D850727B3}"/>
    <cellStyle name="Milliers 2 2" xfId="100" xr:uid="{00000000-0005-0000-0000-000058000000}"/>
    <cellStyle name="Milliers 2 2 10" xfId="557" xr:uid="{863ADC0E-8811-46CA-8B1A-0886537285A3}"/>
    <cellStyle name="Milliers 2 2 10 2" xfId="953" xr:uid="{B36BCF84-B51D-4D24-99C3-4CF46CD6BDB5}"/>
    <cellStyle name="Milliers 2 2 11" xfId="567" xr:uid="{F570BED5-150B-4FF7-938D-0EC578A83C3C}"/>
    <cellStyle name="Milliers 2 2 11 2" xfId="963" xr:uid="{BBDCC3DC-967B-436C-92EB-7FF7B414582D}"/>
    <cellStyle name="Milliers 2 2 12" xfId="576" xr:uid="{A0276D9F-7CC3-4285-B6A7-3E6F116051A1}"/>
    <cellStyle name="Milliers 2 2 12 2" xfId="972" xr:uid="{A8A7FF6D-FC6B-449E-97A6-F29489B8529A}"/>
    <cellStyle name="Milliers 2 2 13" xfId="579" xr:uid="{FBD27D77-FD1F-49FE-95C3-DE7AC1FEB69F}"/>
    <cellStyle name="Milliers 2 2 13 2" xfId="975" xr:uid="{5F9706B2-B413-419F-8FD3-7B4788F4150C}"/>
    <cellStyle name="Milliers 2 2 14" xfId="708" xr:uid="{017E18AE-3F18-4797-ACDF-8D4E8326AA1D}"/>
    <cellStyle name="Milliers 2 2 14 2" xfId="1101" xr:uid="{A8AA172E-FDC7-40FF-A9BA-8B071DFEEF25}"/>
    <cellStyle name="Milliers 2 2 15" xfId="714" xr:uid="{D3C8C6FD-C66E-40DD-8FD2-03CC6E686393}"/>
    <cellStyle name="Milliers 2 2 15 2" xfId="1107" xr:uid="{A5A1DE3F-50C6-4F36-BF20-3117021E8E21}"/>
    <cellStyle name="Milliers 2 2 16" xfId="720" xr:uid="{A8CEAFC8-D034-44B6-95FF-9DCB9607A5E8}"/>
    <cellStyle name="Milliers 2 2 16 2" xfId="1113" xr:uid="{0A6BAC65-8963-49D0-A5B7-D43EC4AE107D}"/>
    <cellStyle name="Milliers 2 2 17" xfId="726" xr:uid="{DB52F27F-4B68-42A7-97F7-671F856A8B61}"/>
    <cellStyle name="Milliers 2 2 17 2" xfId="1119" xr:uid="{07C59E6D-E05C-4AEA-B36E-BC7951FC5636}"/>
    <cellStyle name="Milliers 2 2 18" xfId="732" xr:uid="{E787F5BE-BAE1-41FA-AF26-9AA347EBC489}"/>
    <cellStyle name="Milliers 2 2 18 2" xfId="1125" xr:uid="{9B32AB91-26DD-42FB-871D-F5B0151EE2F4}"/>
    <cellStyle name="Milliers 2 2 19" xfId="738" xr:uid="{B803DB4B-74B8-40A0-8FCC-3C6365EE8D89}"/>
    <cellStyle name="Milliers 2 2 19 2" xfId="1131" xr:uid="{A74D5A7A-C004-46D7-ADB6-BED1FAC99CA0}"/>
    <cellStyle name="Milliers 2 2 2" xfId="237" xr:uid="{00000000-0005-0000-0000-000059000000}"/>
    <cellStyle name="Milliers 2 2 2 2" xfId="252" xr:uid="{00000000-0005-0000-0000-00005A000000}"/>
    <cellStyle name="Milliers 2 2 2 2 2" xfId="889" xr:uid="{FD94FE50-92C8-4516-BF9E-ECFD73592A90}"/>
    <cellStyle name="Milliers 2 2 2 3" xfId="491" xr:uid="{9CE7F866-FF2B-4943-8537-86D550CC6B5D}"/>
    <cellStyle name="Milliers 2 2 20" xfId="745" xr:uid="{B9A089AB-31BA-4073-A16F-AF5CE5C491DC}"/>
    <cellStyle name="Milliers 2 2 20 2" xfId="1138" xr:uid="{E6213A69-8A78-46B0-8A23-8600F238F995}"/>
    <cellStyle name="Milliers 2 2 21" xfId="753" xr:uid="{33CD04CC-87E4-4D25-B942-2C2DF03733CF}"/>
    <cellStyle name="Milliers 2 2 21 2" xfId="1146" xr:uid="{B0D40D2E-2C6E-4029-8EBD-59136BF7C4C4}"/>
    <cellStyle name="Milliers 2 2 22" xfId="760" xr:uid="{9817B9DD-4003-4841-85E0-CD0D48BC2277}"/>
    <cellStyle name="Milliers 2 2 23" xfId="1151" xr:uid="{5BBE3371-C35D-4759-AA7B-4D1588C86E97}"/>
    <cellStyle name="Milliers 2 2 3" xfId="151" xr:uid="{00000000-0005-0000-0000-00005B000000}"/>
    <cellStyle name="Milliers 2 2 3 2" xfId="901" xr:uid="{477A78B3-18A3-44CD-93C2-230CCB5E5D32}"/>
    <cellStyle name="Milliers 2 2 3 3" xfId="504" xr:uid="{2F81688E-C45B-4B23-AE0D-18A5B8D9C2A0}"/>
    <cellStyle name="Milliers 2 2 4" xfId="512" xr:uid="{C71000FE-5314-47BD-9961-E2EACE5CC1FD}"/>
    <cellStyle name="Milliers 2 2 4 2" xfId="908" xr:uid="{7DC2289E-94D5-4EEB-BBA0-A7C670FD0476}"/>
    <cellStyle name="Milliers 2 2 5" xfId="518" xr:uid="{AC85A0D6-24FA-44B0-AF6E-DAF25F7B395C}"/>
    <cellStyle name="Milliers 2 2 5 2" xfId="914" xr:uid="{399B2A1D-54B9-4B50-B6D0-57B32B82E2C1}"/>
    <cellStyle name="Milliers 2 2 6" xfId="524" xr:uid="{4A1A417B-B9DE-473A-ADD6-043F1BF3B5B7}"/>
    <cellStyle name="Milliers 2 2 6 2" xfId="920" xr:uid="{4EBD8680-4CB0-4100-8E35-69E7F59D1DE6}"/>
    <cellStyle name="Milliers 2 2 7" xfId="530" xr:uid="{716DD1B1-216F-4AFB-93D1-544ED2EF8041}"/>
    <cellStyle name="Milliers 2 2 7 2" xfId="926" xr:uid="{9CFB4394-E551-42F7-9515-E30258BC4B18}"/>
    <cellStyle name="Milliers 2 2 8" xfId="539" xr:uid="{9DAAEB57-74D1-43D5-B63F-B3C9F276A32D}"/>
    <cellStyle name="Milliers 2 2 8 2" xfId="935" xr:uid="{5FB18D21-436F-49E6-B034-4CA2C57A810B}"/>
    <cellStyle name="Milliers 2 2 9" xfId="546" xr:uid="{D814C029-6A47-424E-9181-B1CD833D78B2}"/>
    <cellStyle name="Milliers 2 2 9 2" xfId="942" xr:uid="{9D95EB7A-DB86-48D6-9C58-C0263E94A89C}"/>
    <cellStyle name="Milliers 2 20" xfId="712" xr:uid="{79F7DC60-7228-4C3E-8322-2BF103DAA14D}"/>
    <cellStyle name="Milliers 2 20 2" xfId="1105" xr:uid="{3EC8F6B5-08E9-495C-BA8C-7702BE26CBE9}"/>
    <cellStyle name="Milliers 2 21" xfId="718" xr:uid="{E34D73D2-CBE4-4894-B3FF-70475B007223}"/>
    <cellStyle name="Milliers 2 21 2" xfId="1111" xr:uid="{98BB7821-4102-409E-9A47-C1E5CD249CBB}"/>
    <cellStyle name="Milliers 2 22" xfId="724" xr:uid="{CC9B8DE4-0CD0-4F35-B3F4-9C1E3798CA91}"/>
    <cellStyle name="Milliers 2 22 2" xfId="1117" xr:uid="{43A0BDF7-90D1-4FE6-B757-CD3AF86A4DD5}"/>
    <cellStyle name="Milliers 2 23" xfId="730" xr:uid="{757338D9-AD76-437D-B80F-69FF4E1DF516}"/>
    <cellStyle name="Milliers 2 23 2" xfId="1123" xr:uid="{B6B1BB4A-7BDD-4521-ACCC-4C2EDC83DE7F}"/>
    <cellStyle name="Milliers 2 24" xfId="736" xr:uid="{E71A2B22-6A9C-4EC4-BC34-35949927588F}"/>
    <cellStyle name="Milliers 2 24 2" xfId="1129" xr:uid="{87F0A9A9-D356-49DA-B44F-7F542B28D2FB}"/>
    <cellStyle name="Milliers 2 25" xfId="743" xr:uid="{DA00EA16-FDAB-4303-B0E4-5E9F673AD4F8}"/>
    <cellStyle name="Milliers 2 25 2" xfId="1136" xr:uid="{998CAC58-A4D3-4029-8D93-7CA03415FCF4}"/>
    <cellStyle name="Milliers 2 26" xfId="751" xr:uid="{55F5EC21-C9F3-4C6E-8769-D6BE5AFCDE46}"/>
    <cellStyle name="Milliers 2 26 2" xfId="1144" xr:uid="{06AA0ADF-2FD2-47FB-8801-4550E049E30F}"/>
    <cellStyle name="Milliers 2 27" xfId="758" xr:uid="{CB6EE832-3397-413A-83A1-4E666882843B}"/>
    <cellStyle name="Milliers 2 28" xfId="1149" xr:uid="{238244FF-DECA-4821-B491-8B65D2F1D7A1}"/>
    <cellStyle name="Milliers 2 3" xfId="152" xr:uid="{00000000-0005-0000-0000-00005C000000}"/>
    <cellStyle name="Milliers 2 3 2" xfId="490" xr:uid="{BFB52812-BF81-4E07-8F48-BBD3D156064D}"/>
    <cellStyle name="Milliers 2 3 2 2" xfId="888" xr:uid="{07E01349-D760-4979-ABF9-014612C02052}"/>
    <cellStyle name="Milliers 2 3 3" xfId="565" xr:uid="{297DE869-7412-472C-933A-21FA1F36EB5F}"/>
    <cellStyle name="Milliers 2 3 3 2" xfId="961" xr:uid="{2FA7CA73-7220-4AB7-9745-3D09D9226694}"/>
    <cellStyle name="Milliers 2 3 4" xfId="625" xr:uid="{0FC41B49-F88C-48BB-B1F9-92D10844361B}"/>
    <cellStyle name="Milliers 2 3 4 2" xfId="1019" xr:uid="{2ACC21B6-E818-47D8-A1F8-99D941090B11}"/>
    <cellStyle name="Milliers 2 3 5" xfId="803" xr:uid="{4EA59695-35A4-4D4C-B7FE-24F8E9BCA8E6}"/>
    <cellStyle name="Milliers 2 3 6" xfId="380" xr:uid="{36A46D60-7AB1-426B-8B83-EB25476358FB}"/>
    <cellStyle name="Milliers 2 4" xfId="153" xr:uid="{00000000-0005-0000-0000-00005D000000}"/>
    <cellStyle name="Milliers 2 4 2" xfId="487" xr:uid="{4F403491-3019-4780-9F93-681F9AB50130}"/>
    <cellStyle name="Milliers 2 4 2 2" xfId="885" xr:uid="{4572F9AF-8C23-46B1-BE7A-4D3AB412B58C}"/>
    <cellStyle name="Milliers 2 4 3" xfId="690" xr:uid="{D9018CD3-896D-45EF-A020-5BAB93736CAE}"/>
    <cellStyle name="Milliers 2 4 3 2" xfId="1083" xr:uid="{049B2F28-EA20-41A1-8B70-03DEA00A29FD}"/>
    <cellStyle name="Milliers 2 4 4" xfId="865" xr:uid="{4F9558AD-B7A0-4076-8E6D-AF6AB73FC1D6}"/>
    <cellStyle name="Milliers 2 4 5" xfId="463" xr:uid="{41F26B9B-554B-46CE-BA4E-248D91458BA2}"/>
    <cellStyle name="Milliers 2 5" xfId="154" xr:uid="{00000000-0005-0000-0000-00005E000000}"/>
    <cellStyle name="Milliers 2 5 2" xfId="489" xr:uid="{10211C0E-8990-4A56-B4B6-DF32371A07F0}"/>
    <cellStyle name="Milliers 2 5 2 2" xfId="887" xr:uid="{38FC7AB6-5306-4DCD-BB64-569E4D76B317}"/>
    <cellStyle name="Milliers 2 5 3" xfId="878" xr:uid="{7D145C07-D51F-4FD5-8DC5-30EC7915DA80}"/>
    <cellStyle name="Milliers 2 5 4" xfId="477" xr:uid="{4816134C-9E5A-408F-AECF-43172DA7EE99}"/>
    <cellStyle name="Milliers 2 6" xfId="155" xr:uid="{00000000-0005-0000-0000-00005F000000}"/>
    <cellStyle name="Milliers 2 6 2" xfId="880" xr:uid="{2DD6397A-81CE-41B4-A7C1-78070476091D}"/>
    <cellStyle name="Milliers 2 6 3" xfId="479" xr:uid="{662F6B08-084A-4D83-9A6E-FF0DD4BCE0AB}"/>
    <cellStyle name="Milliers 2 7" xfId="156" xr:uid="{00000000-0005-0000-0000-000060000000}"/>
    <cellStyle name="Milliers 2 7 2" xfId="894" xr:uid="{C52C01A6-6EF2-4331-A56C-9E4A0479D49D}"/>
    <cellStyle name="Milliers 2 7 3" xfId="496" xr:uid="{CF26569D-A152-459F-9200-AA6E84FE5F2C}"/>
    <cellStyle name="Milliers 2 8" xfId="157" xr:uid="{00000000-0005-0000-0000-000061000000}"/>
    <cellStyle name="Milliers 2 8 2" xfId="899" xr:uid="{E0375110-73B7-4486-B836-EE6234911CEF}"/>
    <cellStyle name="Milliers 2 8 3" xfId="502" xr:uid="{C9BE6395-E867-4B51-8774-837A30A8E81E}"/>
    <cellStyle name="Milliers 2 9" xfId="510" xr:uid="{DAE530B3-E827-4072-A66E-82352AAF24B8}"/>
    <cellStyle name="Milliers 2 9 2" xfId="906" xr:uid="{07E783FA-B0CA-465F-B8AB-9BB26C46E56D}"/>
    <cellStyle name="Milliers 3" xfId="97" xr:uid="{00000000-0005-0000-0000-000062000000}"/>
    <cellStyle name="Milliers 3 2" xfId="111" xr:uid="{00000000-0005-0000-0000-000063000000}"/>
    <cellStyle name="Milliers 3 2 2" xfId="253" xr:uid="{00000000-0005-0000-0000-000064000000}"/>
    <cellStyle name="Milliers 3 2 3" xfId="422" xr:uid="{E0BD1850-77FB-4EB0-A90C-07A4E45ADB9A}"/>
    <cellStyle name="Milliers 3 3" xfId="235" xr:uid="{00000000-0005-0000-0000-000065000000}"/>
    <cellStyle name="Milliers 3 4" xfId="158" xr:uid="{00000000-0005-0000-0000-000066000000}"/>
    <cellStyle name="Milliers 3 5" xfId="351" xr:uid="{FB688DA7-384B-4A22-924F-DB70606A0B78}"/>
    <cellStyle name="Milliers 4" xfId="159" xr:uid="{00000000-0005-0000-0000-000067000000}"/>
    <cellStyle name="Milliers 4 2" xfId="429" xr:uid="{E92CD2C0-F00C-4E7D-A379-C659AD9FDC7A}"/>
    <cellStyle name="Milliers 4 2 2" xfId="656" xr:uid="{ADFAA641-743B-4A7C-88E3-3E3738A13987}"/>
    <cellStyle name="Milliers 4 2 2 2" xfId="1049" xr:uid="{3DA88A4C-2B04-4630-88F9-F4F1341F52A8}"/>
    <cellStyle name="Milliers 4 2 3" xfId="831" xr:uid="{DF4F31D9-61C5-454D-B8F5-407E1006F2E4}"/>
    <cellStyle name="Milliers 4 3" xfId="471" xr:uid="{2E4F837A-F4BE-428B-8755-5518725494EB}"/>
    <cellStyle name="Milliers 4 3 2" xfId="873" xr:uid="{8AFA7681-5245-4794-8216-99EB3AEBFF4A}"/>
    <cellStyle name="Milliers 4 4" xfId="617" xr:uid="{E86473BE-FA29-4469-A04F-B007095127F9}"/>
    <cellStyle name="Milliers 4 4 2" xfId="1011" xr:uid="{416FCBE9-8281-4C4D-AAC6-9A9A8A0D1118}"/>
    <cellStyle name="Milliers 4 5" xfId="795" xr:uid="{90EE14F3-2C2D-4AB3-A5BC-F5CAA7A680E4}"/>
    <cellStyle name="Milliers 4 6" xfId="370" xr:uid="{5017706E-CF89-406F-87F8-1D9366A2525C}"/>
    <cellStyle name="Milliers 5" xfId="10" xr:uid="{00000000-0005-0000-0000-000068000000}"/>
    <cellStyle name="Milliers 5 2" xfId="475" xr:uid="{712A51B9-1D31-45FD-91D4-D96738D619F0}"/>
    <cellStyle name="Milliers 5 2 2" xfId="877" xr:uid="{74B7BE5A-464C-47F4-80F1-C466A9B6862E}"/>
    <cellStyle name="Milliers 5 3" xfId="685" xr:uid="{AE575A33-B768-45C6-8245-58867DD4477D}"/>
    <cellStyle name="Milliers 5 3 2" xfId="1078" xr:uid="{52FFA51E-24A3-470A-BCC2-2EB45A98451A}"/>
    <cellStyle name="Milliers 5 4" xfId="860" xr:uid="{EE2CA434-BCC1-4321-8B00-A64A284ED522}"/>
    <cellStyle name="Milliers 5 5" xfId="458" xr:uid="{409AA246-8969-4E6E-B5C9-7693895AA9CF}"/>
    <cellStyle name="Milliers 6" xfId="150" xr:uid="{00000000-0005-0000-0000-000069000000}"/>
    <cellStyle name="Milliers 6 2" xfId="622" xr:uid="{11A867A5-49FA-4A77-B2FC-6B4FA7A6552F}"/>
    <cellStyle name="Milliers 6 2 2" xfId="1016" xr:uid="{A14973A0-2D8C-4E9D-8AEE-634D25FEA5FB}"/>
    <cellStyle name="Milliers 6 3" xfId="800" xr:uid="{5C3B93DE-0BAB-467B-805F-0EC7F1CDCF18}"/>
    <cellStyle name="Milliers 6 4" xfId="377" xr:uid="{CE7FB296-F7ED-4CC2-A37D-138FA07A2385}"/>
    <cellStyle name="Milliers 7" xfId="296" xr:uid="{6D62684E-59AE-401F-B63F-D2BDBEE96F22}"/>
    <cellStyle name="Milliers 7 2" xfId="1008" xr:uid="{10609020-DD39-438D-83D0-6CF8FB5326C1}"/>
    <cellStyle name="Milliers 7 3" xfId="614" xr:uid="{B98829A3-24B2-4F92-804A-5EE373E96A15}"/>
    <cellStyle name="Monétaire 2" xfId="85" xr:uid="{00000000-0005-0000-0000-00006A000000}"/>
    <cellStyle name="Monétaire 2 2" xfId="101" xr:uid="{00000000-0005-0000-0000-00006B000000}"/>
    <cellStyle name="Monétaire 2 3" xfId="226" xr:uid="{00000000-0005-0000-0000-00006C000000}"/>
    <cellStyle name="Monétaire 2 3 2" xfId="254" xr:uid="{00000000-0005-0000-0000-00006D000000}"/>
    <cellStyle name="Monétaire 2 4" xfId="161" xr:uid="{00000000-0005-0000-0000-00006E000000}"/>
    <cellStyle name="Monétaire 3" xfId="162" xr:uid="{00000000-0005-0000-0000-00006F000000}"/>
    <cellStyle name="Monétaire 3 2" xfId="406" xr:uid="{1F063420-8514-4820-A224-8A00C880BA4E}"/>
    <cellStyle name="Monétaire 3 3" xfId="320" xr:uid="{F366462C-06A3-4A96-BE51-945EC28FA77F}"/>
    <cellStyle name="Monétaire 4" xfId="160" xr:uid="{00000000-0005-0000-0000-000070000000}"/>
    <cellStyle name="Monétaire 4 2" xfId="654" xr:uid="{8B23341E-FC0E-4149-BB2B-4EBA37CA1C36}"/>
    <cellStyle name="Monétaire 4 2 2" xfId="1047" xr:uid="{E7606768-E782-4141-A4B5-FD51A30881E5}"/>
    <cellStyle name="Monétaire 4 3" xfId="829" xr:uid="{D5C03219-1E57-45A4-BE95-769A97D20903}"/>
    <cellStyle name="Monétaire 4 4" xfId="427" xr:uid="{BE4988FC-E5BF-461D-9C04-C8B6EC8603E3}"/>
    <cellStyle name="Monétaire 5" xfId="452" xr:uid="{D33DADEF-C18A-41B6-98FF-7277C7BF9E2A}"/>
    <cellStyle name="Monétaire 5 2" xfId="678" xr:uid="{0C37D6A4-1D95-4429-84CC-A11E14734ABF}"/>
    <cellStyle name="Monétaire 5 2 2" xfId="1071" xr:uid="{DB8CC018-DB69-4F8C-BB11-CB9D17571785}"/>
    <cellStyle name="Monétaire 5 3" xfId="853" xr:uid="{DBCEF339-0936-47D7-B7AA-A2E88F13BF00}"/>
    <cellStyle name="Monétaire 6" xfId="378" xr:uid="{3D37F07D-ED48-419D-BE92-5C43DDA37FBA}"/>
    <cellStyle name="Monétaire 6 2" xfId="623" xr:uid="{6AC962E6-CF85-4580-B2CD-3A439A8B6246}"/>
    <cellStyle name="Monétaire 6 2 2" xfId="1017" xr:uid="{D418216D-515B-41E1-B2CD-941F698A27C2}"/>
    <cellStyle name="Monétaire 6 3" xfId="801" xr:uid="{F44235FF-CC99-496A-8C4E-E0BEAA8CF99D}"/>
    <cellStyle name="Monétaire 7" xfId="607" xr:uid="{7ECC6904-C0A7-41F5-8570-6A4B16CABC1F}"/>
    <cellStyle name="Monétaire 7 2" xfId="1001" xr:uid="{2F3F03A3-19D7-4294-A0BA-5C3470B7642C}"/>
    <cellStyle name="Neutre 2" xfId="43" xr:uid="{00000000-0005-0000-0000-000071000000}"/>
    <cellStyle name="Neutre 2 2" xfId="163" xr:uid="{00000000-0005-0000-0000-000072000000}"/>
    <cellStyle name="Normal" xfId="0" builtinId="0"/>
    <cellStyle name="Normal 10" xfId="98" xr:uid="{00000000-0005-0000-0000-000074000000}"/>
    <cellStyle name="Normal 10 2" xfId="112" xr:uid="{00000000-0005-0000-0000-000075000000}"/>
    <cellStyle name="Normal 10 2 2" xfId="255" xr:uid="{00000000-0005-0000-0000-000076000000}"/>
    <cellStyle name="Normal 10 3" xfId="236" xr:uid="{00000000-0005-0000-0000-000077000000}"/>
    <cellStyle name="Normal 10 4" xfId="164" xr:uid="{00000000-0005-0000-0000-000078000000}"/>
    <cellStyle name="Normal 10 5" xfId="321" xr:uid="{DA44EE02-25E7-4325-A8D9-708486F6DC23}"/>
    <cellStyle name="Normal 11" xfId="104" xr:uid="{00000000-0005-0000-0000-000079000000}"/>
    <cellStyle name="Normal 11 2" xfId="238" xr:uid="{00000000-0005-0000-0000-00007A000000}"/>
    <cellStyle name="Normal 11 2 2" xfId="256" xr:uid="{00000000-0005-0000-0000-00007B000000}"/>
    <cellStyle name="Normal 11 3" xfId="247" xr:uid="{00000000-0005-0000-0000-00007C000000}"/>
    <cellStyle name="Normal 11 4" xfId="165" xr:uid="{00000000-0005-0000-0000-00007D000000}"/>
    <cellStyle name="Normal 12" xfId="106" xr:uid="{00000000-0005-0000-0000-00007E000000}"/>
    <cellStyle name="Normal 12 10" xfId="750" xr:uid="{2EAF381A-5492-4674-8BB7-F80D0EBFF078}"/>
    <cellStyle name="Normal 12 10 2" xfId="1143" xr:uid="{5112ADAC-AE0D-42BF-965C-3B571E1C793E}"/>
    <cellStyle name="Normal 12 11" xfId="784" xr:uid="{EE9F306C-95E7-49BF-93E7-F32DAC63F75B}"/>
    <cellStyle name="Normal 12 2" xfId="240" xr:uid="{00000000-0005-0000-0000-00007F000000}"/>
    <cellStyle name="Normal 12 2 2" xfId="657" xr:uid="{55C15199-C5DD-4075-97D9-80FE94F39B7D}"/>
    <cellStyle name="Normal 12 2 2 2" xfId="1050" xr:uid="{27D24D7E-25C3-434A-AC8D-91D7FE9263A1}"/>
    <cellStyle name="Normal 12 2 3" xfId="832" xr:uid="{3CC5D624-CE11-4172-8A6D-D2838536EF01}"/>
    <cellStyle name="Normal 12 2 4" xfId="430" xr:uid="{8A3C268B-1004-4492-BBD9-C583CFBCA714}"/>
    <cellStyle name="Normal 12 3" xfId="217" xr:uid="{00000000-0005-0000-0000-000080000000}"/>
    <cellStyle name="Normal 12 3 2" xfId="384" xr:uid="{EC66839F-2240-4820-927E-E7595A4A968E}"/>
    <cellStyle name="Normal 12 4" xfId="469" xr:uid="{D8B4A460-6833-439F-AE22-3B0556FC183D}"/>
    <cellStyle name="Normal 12 4 10" xfId="534" xr:uid="{C11DC2FA-8DB2-44CF-B05C-DEEF17D5BE41}"/>
    <cellStyle name="Normal 12 4 10 2" xfId="930" xr:uid="{E096E7C7-54AC-4E35-A29A-DBC8755DDEFF}"/>
    <cellStyle name="Normal 12 4 11" xfId="547" xr:uid="{1F477CDA-8CA0-400B-B88F-780EEC47C0F6}"/>
    <cellStyle name="Normal 12 4 11 2" xfId="943" xr:uid="{E84EC24C-FC66-4182-B35A-EE6B021CE988}"/>
    <cellStyle name="Normal 12 4 12" xfId="551" xr:uid="{CC5FAB5F-E0A1-416B-9F01-DC123277B03F}"/>
    <cellStyle name="Normal 12 4 12 2" xfId="947" xr:uid="{BF4A28A4-BE07-4EB0-8714-0417819DEB31}"/>
    <cellStyle name="Normal 12 4 13" xfId="558" xr:uid="{19602DC0-9F22-43C0-B21A-8060212FCA45}"/>
    <cellStyle name="Normal 12 4 13 2" xfId="954" xr:uid="{192FF715-8A0A-4254-B7CF-B41E5056B492}"/>
    <cellStyle name="Normal 12 4 14" xfId="563" xr:uid="{68FC78F4-D2E2-438E-9FD6-40E36BA2C62D}"/>
    <cellStyle name="Normal 12 4 14 2" xfId="959" xr:uid="{E4419AAE-3B19-4BFD-9C5B-6B8AAE53D6A7}"/>
    <cellStyle name="Normal 12 4 15" xfId="568" xr:uid="{09368A9C-8E47-429E-8476-CD965C4FD3B0}"/>
    <cellStyle name="Normal 12 4 15 2" xfId="964" xr:uid="{B131E407-401E-4F32-9D6F-84E61527BCE6}"/>
    <cellStyle name="Normal 12 4 16" xfId="571" xr:uid="{5C7179EB-47B2-48E8-A7DE-7F6A8ACCD5A2}"/>
    <cellStyle name="Normal 12 4 16 2" xfId="967" xr:uid="{DC4D151D-AC82-4F82-9CC0-962957D5586C}"/>
    <cellStyle name="Normal 12 4 17" xfId="580" xr:uid="{52E5A6FE-5437-4A28-983C-105811C8CD33}"/>
    <cellStyle name="Normal 12 4 17 2" xfId="976" xr:uid="{2DDD46E8-E9BF-4A58-ACD7-83B2F564452F}"/>
    <cellStyle name="Normal 12 4 18" xfId="709" xr:uid="{9301CA6B-17A5-4C2E-B1DD-F70EF6F51B60}"/>
    <cellStyle name="Normal 12 4 18 2" xfId="1102" xr:uid="{2F83BE8D-0A57-414B-AE73-D5CF86262A18}"/>
    <cellStyle name="Normal 12 4 19" xfId="715" xr:uid="{F641D4E4-A958-4FCF-94C4-DFB065F866CA}"/>
    <cellStyle name="Normal 12 4 19 2" xfId="1108" xr:uid="{4C4E87B6-3916-449D-A7F3-A33B5EE83587}"/>
    <cellStyle name="Normal 12 4 2" xfId="484" xr:uid="{D8AF07C5-334E-4D04-B328-3257FA029CC3}"/>
    <cellStyle name="Normal 12 4 2 2" xfId="882" xr:uid="{37985E9B-B6CB-4C8B-8026-50EC9CF3EDF3}"/>
    <cellStyle name="Normal 12 4 20" xfId="721" xr:uid="{DF7D5DA7-E190-408E-AF19-B3B982B5151A}"/>
    <cellStyle name="Normal 12 4 20 2" xfId="1114" xr:uid="{6697F6C1-48A5-4F4B-A28E-0360AE5B0561}"/>
    <cellStyle name="Normal 12 4 21" xfId="727" xr:uid="{01380837-AC50-4088-9C5E-A1D5AC9A78C6}"/>
    <cellStyle name="Normal 12 4 21 2" xfId="1120" xr:uid="{BAE7CAF3-3E9F-4C0E-A540-E2888D772615}"/>
    <cellStyle name="Normal 12 4 22" xfId="733" xr:uid="{ACFD14A7-BFEE-4B6F-8718-56A3E28CD47C}"/>
    <cellStyle name="Normal 12 4 22 2" xfId="1126" xr:uid="{D899823F-7EF0-4DBB-AE26-47731592919F}"/>
    <cellStyle name="Normal 12 4 23" xfId="739" xr:uid="{C1916D18-5935-4216-A37C-A842251E8C51}"/>
    <cellStyle name="Normal 12 4 23 2" xfId="1132" xr:uid="{D13E3DC9-8F7C-495D-A1DF-6C4243EB94C0}"/>
    <cellStyle name="Normal 12 4 24" xfId="746" xr:uid="{A87A71B1-33EB-4A40-BF61-E2BB87EDF113}"/>
    <cellStyle name="Normal 12 4 24 2" xfId="1139" xr:uid="{E1008249-5BC3-4A39-B466-95788AF89BD2}"/>
    <cellStyle name="Normal 12 4 25" xfId="754" xr:uid="{C9946817-8DC7-46CE-A4D9-AED14D2FC182}"/>
    <cellStyle name="Normal 12 4 25 2" xfId="1147" xr:uid="{A092BA53-C781-45C4-BD35-8003EE3A8F88}"/>
    <cellStyle name="Normal 12 4 26" xfId="756" xr:uid="{C560CB47-B86A-4761-ACAD-E0E9741429AE}"/>
    <cellStyle name="Normal 12 4 27" xfId="871" xr:uid="{3CA7B37D-8ADB-4560-B6E1-0C7AF56B2FE5}"/>
    <cellStyle name="Normal 12 4 3" xfId="493" xr:uid="{E34664E0-51BA-4938-A183-17437AE3BFA6}"/>
    <cellStyle name="Normal 12 4 3 2" xfId="891" xr:uid="{53B6E176-DEA6-4978-A993-6881BFFCA1E7}"/>
    <cellStyle name="Normal 12 4 4" xfId="499" xr:uid="{621AB066-9D9B-48FE-898E-4C3CCDA4E352}"/>
    <cellStyle name="Normal 12 4 4 2" xfId="896" xr:uid="{B2957521-5F26-4935-A17A-757A603296B1}"/>
    <cellStyle name="Normal 12 4 5" xfId="507" xr:uid="{3A4D0A86-BD47-4080-B22D-343F54D06D0E}"/>
    <cellStyle name="Normal 12 4 5 2" xfId="903" xr:uid="{0F8BB880-1E6D-45C7-BE6A-E57604203824}"/>
    <cellStyle name="Normal 12 4 6" xfId="513" xr:uid="{0EA38D08-5A35-4D27-B9CB-33B0E4CB7B0E}"/>
    <cellStyle name="Normal 12 4 6 2" xfId="909" xr:uid="{0EB62559-A7FF-433D-ABBF-1A4899FE00AC}"/>
    <cellStyle name="Normal 12 4 7" xfId="519" xr:uid="{A1BD3F01-534A-4E47-9D7C-ED9DCE40F8AF}"/>
    <cellStyle name="Normal 12 4 7 2" xfId="915" xr:uid="{267B07D0-47C6-4860-88D9-BC62EC614E98}"/>
    <cellStyle name="Normal 12 4 8" xfId="525" xr:uid="{73ED817E-DFA5-47B9-9626-C14BF75BACA9}"/>
    <cellStyle name="Normal 12 4 8 2" xfId="921" xr:uid="{38540A59-F612-4FE5-869A-665AC735E4F4}"/>
    <cellStyle name="Normal 12 4 9" xfId="531" xr:uid="{9A71E07B-8CC8-4A1F-98E3-8F4BBD61A8CC}"/>
    <cellStyle name="Normal 12 4 9 2" xfId="927" xr:uid="{CDA9907B-1F25-410B-9282-61DD020B1FB7}"/>
    <cellStyle name="Normal 12 5" xfId="541" xr:uid="{BF3DF203-6594-4164-97F5-28D644BA0670}"/>
    <cellStyle name="Normal 12 5 2" xfId="937" xr:uid="{CB8D2440-2B79-4205-AA67-A1A0C0BC8108}"/>
    <cellStyle name="Normal 12 6" xfId="543" xr:uid="{F7AB58CE-D60E-4D30-9743-1636447A3185}"/>
    <cellStyle name="Normal 12 6 2" xfId="939" xr:uid="{92672BBA-319B-40D9-AF1B-81B1C7D33079}"/>
    <cellStyle name="Normal 12 7" xfId="550" xr:uid="{D0862194-AA63-4322-8B2E-D4BEAFC9EEE8}"/>
    <cellStyle name="Normal 12 7 2" xfId="946" xr:uid="{F4659C82-65B2-4139-9B8B-AD2C3817E333}"/>
    <cellStyle name="Normal 12 8" xfId="554" xr:uid="{7986E346-6C11-4886-9611-326165E8B388}"/>
    <cellStyle name="Normal 12 8 2" xfId="950" xr:uid="{1EBE0B6C-0498-4778-AAFF-DE0FEFBD4927}"/>
    <cellStyle name="Normal 12 9" xfId="562" xr:uid="{B1E33663-07BE-4C54-8241-21EB42FE0F7E}"/>
    <cellStyle name="Normal 12 9 2" xfId="958" xr:uid="{B31FDF7A-5CF7-4537-A172-EE68FB06D9A8}"/>
    <cellStyle name="Normal 13" xfId="359" xr:uid="{35BC0DAC-3C68-4B39-BDFB-E5A1A4DE33B2}"/>
    <cellStyle name="Normal 13 10" xfId="527" xr:uid="{175CD3A7-9D4D-4DC5-BE27-9B11BE58E51E}"/>
    <cellStyle name="Normal 13 10 2" xfId="923" xr:uid="{CE4C13DC-8796-4C67-B652-D41CB727C793}"/>
    <cellStyle name="Normal 13 11" xfId="533" xr:uid="{316D4C8F-7183-4924-904F-BFD9721FBB11}"/>
    <cellStyle name="Normal 13 11 2" xfId="929" xr:uid="{187C86CD-86FD-48A6-BC7D-8B72B9AE7296}"/>
    <cellStyle name="Normal 13 12" xfId="536" xr:uid="{106D7CDD-25A6-4E79-8DDD-6EB7460037E2}"/>
    <cellStyle name="Normal 13 12 2" xfId="932" xr:uid="{E41FC1F1-E341-4B6B-8322-A994D9E8008A}"/>
    <cellStyle name="Normal 13 13" xfId="540" xr:uid="{8E27ED1B-0B18-42AE-80E8-162B50E59064}"/>
    <cellStyle name="Normal 13 13 2" xfId="936" xr:uid="{65F617AF-3106-49EA-9E73-F826C9261474}"/>
    <cellStyle name="Normal 13 14" xfId="542" xr:uid="{1FB31A63-7C44-4E79-8349-67CB8591D1BC}"/>
    <cellStyle name="Normal 13 14 2" xfId="938" xr:uid="{0677208F-FA02-4202-8C26-94E12A98A7B6}"/>
    <cellStyle name="Normal 13 15" xfId="549" xr:uid="{514CCCE8-C9B6-41EC-B489-E2FF131102CF}"/>
    <cellStyle name="Normal 13 15 2" xfId="945" xr:uid="{36C30049-3F54-406A-9598-3EAFBB949077}"/>
    <cellStyle name="Normal 13 16" xfId="553" xr:uid="{082380B3-1875-42D4-BB71-1C24FCC5DDC3}"/>
    <cellStyle name="Normal 13 16 2" xfId="949" xr:uid="{34B4A0D6-7BE4-418B-A634-8F3AA87F9E0E}"/>
    <cellStyle name="Normal 13 17" xfId="561" xr:uid="{A3B4364F-B4AB-469B-B881-E97B46A66ECA}"/>
    <cellStyle name="Normal 13 17 2" xfId="957" xr:uid="{AF9E1F28-EA7F-485E-9B09-03D41D50D9B5}"/>
    <cellStyle name="Normal 13 18" xfId="570" xr:uid="{7C8A1D51-C055-4059-B839-35935A9C2875}"/>
    <cellStyle name="Normal 13 18 2" xfId="966" xr:uid="{287BDA9A-203D-47FF-849C-8D28604EF813}"/>
    <cellStyle name="Normal 13 19" xfId="573" xr:uid="{91CFAEFE-7DAB-47D4-AF41-1BAFE2A57F3F}"/>
    <cellStyle name="Normal 13 19 2" xfId="969" xr:uid="{4F1250E2-F932-4237-BB8F-D3B23A603041}"/>
    <cellStyle name="Normal 13 2" xfId="428" xr:uid="{C33E2E6F-6A7C-4FD2-9ABA-A30CB0ED735E}"/>
    <cellStyle name="Normal 13 2 2" xfId="655" xr:uid="{1D1C29FF-0B45-4177-8A5E-BEFD14F007AF}"/>
    <cellStyle name="Normal 13 2 2 2" xfId="1048" xr:uid="{A06AE4AD-138A-4241-B514-6608E95F90A6}"/>
    <cellStyle name="Normal 13 2 3" xfId="830" xr:uid="{5915CC7D-7251-48C6-852A-D3FE5000F4A3}"/>
    <cellStyle name="Normal 13 20" xfId="582" xr:uid="{DAAA1286-3570-421F-B4E2-4D85AD52A1D6}"/>
    <cellStyle name="Normal 13 20 2" xfId="978" xr:uid="{98A38CFB-566A-4FBD-9B3D-FF9413D129C6}"/>
    <cellStyle name="Normal 13 21" xfId="711" xr:uid="{C969EF06-7902-4995-98E7-B85C6AB1E354}"/>
    <cellStyle name="Normal 13 21 2" xfId="1104" xr:uid="{267020D4-6878-46A0-A459-E7C39FD648ED}"/>
    <cellStyle name="Normal 13 22" xfId="717" xr:uid="{BF74327E-CF98-448F-B650-6C3E1874F17F}"/>
    <cellStyle name="Normal 13 22 2" xfId="1110" xr:uid="{B59ECD35-5C78-4DDF-A8B7-324F1DD0D666}"/>
    <cellStyle name="Normal 13 23" xfId="723" xr:uid="{1B6206C2-A378-482E-A8BC-D06AD39A7543}"/>
    <cellStyle name="Normal 13 23 2" xfId="1116" xr:uid="{4316D38E-726B-46E5-9EB2-062E7D9D2C0A}"/>
    <cellStyle name="Normal 13 24" xfId="729" xr:uid="{9044DF23-A6E0-4381-A92A-621B564DE88F}"/>
    <cellStyle name="Normal 13 24 2" xfId="1122" xr:uid="{8F09E138-D231-4F77-8720-B3932CD6E63B}"/>
    <cellStyle name="Normal 13 25" xfId="735" xr:uid="{A942C17A-FD43-4B5A-AD2D-EEDE505C5443}"/>
    <cellStyle name="Normal 13 25 2" xfId="1128" xr:uid="{963ADFB8-A67F-4501-923A-352D7677CA43}"/>
    <cellStyle name="Normal 13 26" xfId="742" xr:uid="{BAE20B35-1222-4895-8F9E-7C01C9EC6EE9}"/>
    <cellStyle name="Normal 13 26 2" xfId="1135" xr:uid="{B86B80D2-A829-4BA6-BC80-442C64308E73}"/>
    <cellStyle name="Normal 13 27" xfId="748" xr:uid="{5337BACB-FAAC-4CCE-B32A-DAA582B3594B}"/>
    <cellStyle name="Normal 13 27 2" xfId="1141" xr:uid="{A8DC48EB-F430-44F6-BE6A-C224C9B5A040}"/>
    <cellStyle name="Normal 13 28" xfId="749" xr:uid="{6B741821-5DF7-402A-9183-E3745A3397BF}"/>
    <cellStyle name="Normal 13 28 2" xfId="1142" xr:uid="{D3E727CE-704F-4914-811F-199BAC108789}"/>
    <cellStyle name="Normal 13 29" xfId="786" xr:uid="{55772E7D-8AF8-4F08-B7ED-9A48B12AD8F3}"/>
    <cellStyle name="Normal 13 3" xfId="426" xr:uid="{8D9D4621-1E74-4A71-9093-51A576340CC0}"/>
    <cellStyle name="Normal 13 4" xfId="486" xr:uid="{4BAF75D9-95CE-4DC2-AC98-A93D4396B4AD}"/>
    <cellStyle name="Normal 13 4 2" xfId="884" xr:uid="{B1B881F6-27AB-4891-8E31-297C7C0C5DDC}"/>
    <cellStyle name="Normal 13 5" xfId="495" xr:uid="{9FF17F6D-017C-4E99-95E3-220F5BD07314}"/>
    <cellStyle name="Normal 13 5 2" xfId="893" xr:uid="{531FCB2C-5D86-45B5-B8E4-22A9B9193A7E}"/>
    <cellStyle name="Normal 13 6" xfId="501" xr:uid="{83B37CEC-0944-493F-9086-B593455A7F6F}"/>
    <cellStyle name="Normal 13 6 2" xfId="898" xr:uid="{F4C81181-06ED-41F5-A1A4-D1EB6CFDD8D3}"/>
    <cellStyle name="Normal 13 7" xfId="509" xr:uid="{D1F1FEEB-8882-479D-8B8E-A31D8B1BF515}"/>
    <cellStyle name="Normal 13 7 2" xfId="905" xr:uid="{3ED60E5B-742F-4F5F-B36A-DBBE996667CB}"/>
    <cellStyle name="Normal 13 8" xfId="515" xr:uid="{F478317C-DE7D-479C-AACD-926B50D25973}"/>
    <cellStyle name="Normal 13 8 2" xfId="911" xr:uid="{B3CC096E-751F-4601-A8E3-0838FFDBC950}"/>
    <cellStyle name="Normal 13 9" xfId="521" xr:uid="{4E0B0ED1-D978-46C6-9E29-D663C718C536}"/>
    <cellStyle name="Normal 13 9 2" xfId="917" xr:uid="{C7579598-27AB-468B-A8BB-48BE98DC3E88}"/>
    <cellStyle name="Normal 14" xfId="362" xr:uid="{6C638C2C-9336-4B9E-8DE3-D315D4598A9E}"/>
    <cellStyle name="Normal 14 2" xfId="453" xr:uid="{317F3727-5EBE-4490-90AF-9D89F5A13E13}"/>
    <cellStyle name="Normal 14 2 2" xfId="679" xr:uid="{C3EEE84A-85B5-4636-BD98-56BFEB174B90}"/>
    <cellStyle name="Normal 14 2 2 2" xfId="1072" xr:uid="{729CFFB5-9A73-4D27-91DC-5106DFC5021B}"/>
    <cellStyle name="Normal 14 2 3" xfId="854" xr:uid="{8639B1F2-70FD-44C9-A74F-A425E8ACA03C}"/>
    <cellStyle name="Normal 14 3" xfId="608" xr:uid="{5D2FBA28-F808-4C88-A996-CA3918A98373}"/>
    <cellStyle name="Normal 14 3 2" xfId="1002" xr:uid="{ABDC6499-4768-4105-8810-2882DB2C0339}"/>
    <cellStyle name="Normal 14 4" xfId="787" xr:uid="{641F829E-C7DF-49DD-B339-02645FBF136F}"/>
    <cellStyle name="Normal 15" xfId="363" xr:uid="{A61979B3-1FA7-4CC0-B4D6-A89C13FDFEBD}"/>
    <cellStyle name="Normal 15 2" xfId="455" xr:uid="{631E6DE9-A6AC-4C89-AA38-2E299BF7D8AA}"/>
    <cellStyle name="Normal 15 2 2" xfId="681" xr:uid="{380D3872-FF52-4B57-9CC8-289DDA7166FD}"/>
    <cellStyle name="Normal 15 2 2 2" xfId="1074" xr:uid="{440CC6C9-7BD7-426F-BEA0-6A2639EDA335}"/>
    <cellStyle name="Normal 15 2 3" xfId="856" xr:uid="{B84CE0D2-4B38-41A0-9823-282A2FA6FA26}"/>
    <cellStyle name="Normal 15 3" xfId="610" xr:uid="{7503BA04-2E95-4214-9B2D-C647C7F3C09A}"/>
    <cellStyle name="Normal 15 3 2" xfId="1004" xr:uid="{828FFB4B-5833-4308-8B57-82CE0F751E14}"/>
    <cellStyle name="Normal 15 4" xfId="789" xr:uid="{EBEDE271-B9CA-4A0E-9A48-66DF644E3D86}"/>
    <cellStyle name="Normal 16" xfId="364" xr:uid="{B927A4FC-A662-4091-A1F4-9427033831D6}"/>
    <cellStyle name="Normal 16 2" xfId="456" xr:uid="{12991B70-5EE0-4D00-AE30-18B24C6FEA8A}"/>
    <cellStyle name="Normal 16 2 2" xfId="682" xr:uid="{C83E64A4-7FB3-41CD-B747-3DE6EFF079A2}"/>
    <cellStyle name="Normal 16 2 2 2" xfId="1075" xr:uid="{63FE7956-8CD0-41C5-9CFF-B3AB1B2F34D4}"/>
    <cellStyle name="Normal 16 2 3" xfId="857" xr:uid="{5B5D74CC-86DD-488F-8360-17CA15056F08}"/>
    <cellStyle name="Normal 16 3" xfId="611" xr:uid="{98D03FF4-0AA5-43F1-9F00-54A79AD2D2ED}"/>
    <cellStyle name="Normal 16 3 2" xfId="1005" xr:uid="{06489EFC-F711-40C1-82BB-D5628E7D3890}"/>
    <cellStyle name="Normal 16 4" xfId="790" xr:uid="{75DF0FB2-4231-4B2D-AB18-A2035607241F}"/>
    <cellStyle name="Normal 17" xfId="367" xr:uid="{EF897A72-2603-487B-BF44-9616092FEE41}"/>
    <cellStyle name="Normal 17 2" xfId="457" xr:uid="{6EB89664-03B2-4B5B-8C3F-AA1C827FAD36}"/>
    <cellStyle name="Normal 17 2 2" xfId="684" xr:uid="{9A79AC21-683F-4A29-A2BF-68B70EBDD57D}"/>
    <cellStyle name="Normal 17 2 2 2" xfId="1077" xr:uid="{E6CD10D0-7415-4109-9D9D-49F98D000977}"/>
    <cellStyle name="Normal 17 2 3" xfId="859" xr:uid="{1E5A2D91-C285-4240-9F58-5EE1B4FF5BAA}"/>
    <cellStyle name="Normal 17 3" xfId="613" xr:uid="{015C1CD9-D1BE-448A-A12E-5F1F5EBF8263}"/>
    <cellStyle name="Normal 17 3 2" xfId="1007" xr:uid="{1F40A28C-8E0B-4F70-8C43-A64C55B0A85A}"/>
    <cellStyle name="Normal 17 4" xfId="792" xr:uid="{26B34C24-385A-4A56-8903-0B3C5DF9C563}"/>
    <cellStyle name="Normal 18" xfId="368" xr:uid="{49A60DF6-AF66-4F89-876B-09E8641511BC}"/>
    <cellStyle name="Normal 18 2" xfId="615" xr:uid="{027800B3-0894-4142-8AF0-4A00F52ABDDF}"/>
    <cellStyle name="Normal 18 2 2" xfId="1009" xr:uid="{2BB5E454-8201-4588-A144-894F1A945952}"/>
    <cellStyle name="Normal 18 3" xfId="793" xr:uid="{762E6574-83B3-416B-BA67-D0AC0094AD2C}"/>
    <cellStyle name="Normal 19" xfId="374" xr:uid="{51ED4793-59CE-4053-B3A7-C0D756B55FFE}"/>
    <cellStyle name="Normal 19 2" xfId="619" xr:uid="{A0B5A533-DAE8-4990-8710-2F83648A10F7}"/>
    <cellStyle name="Normal 19 2 2" xfId="1013" xr:uid="{0F3F0D43-29B3-406C-994E-657EAC59A05E}"/>
    <cellStyle name="Normal 19 3" xfId="797" xr:uid="{636ABCAB-6ECA-49F9-9220-B7A5B139B590}"/>
    <cellStyle name="Normal 2" xfId="6" xr:uid="{00000000-0005-0000-0000-000081000000}"/>
    <cellStyle name="Normal 2 2" xfId="44" xr:uid="{00000000-0005-0000-0000-000082000000}"/>
    <cellStyle name="Normal 2 2 2" xfId="167" xr:uid="{00000000-0005-0000-0000-000083000000}"/>
    <cellStyle name="Normal 2 2 2 2" xfId="365" xr:uid="{BE9FBF08-346A-4671-A681-6B29E4D64DD0}"/>
    <cellStyle name="Normal 2 2 3" xfId="168" xr:uid="{00000000-0005-0000-0000-000084000000}"/>
    <cellStyle name="Normal 2 2 3 2" xfId="407" xr:uid="{988BAED2-0E7B-4EFF-A097-838800F6CB5A}"/>
    <cellStyle name="Normal 2 2 4" xfId="166" xr:uid="{00000000-0005-0000-0000-000085000000}"/>
    <cellStyle name="Normal 2 3" xfId="45" xr:uid="{00000000-0005-0000-0000-000086000000}"/>
    <cellStyle name="Normal 2 3 2" xfId="170" xr:uid="{00000000-0005-0000-0000-000087000000}"/>
    <cellStyle name="Normal 2 3 3" xfId="169" xr:uid="{00000000-0005-0000-0000-000088000000}"/>
    <cellStyle name="Normal 2 3 4" xfId="335" xr:uid="{4803BFC2-BDBB-4F32-875C-0FC917E63E9B}"/>
    <cellStyle name="Normal 2 4" xfId="46" xr:uid="{00000000-0005-0000-0000-000089000000}"/>
    <cellStyle name="Normal 2 4 2" xfId="339" xr:uid="{D310E9E6-BD51-4FE4-A540-C80989697E58}"/>
    <cellStyle name="Normal 2 5" xfId="47" xr:uid="{00000000-0005-0000-0000-00008A000000}"/>
    <cellStyle name="Normal 2 6" xfId="48" xr:uid="{00000000-0005-0000-0000-00008B000000}"/>
    <cellStyle name="Normal 2 6 2" xfId="498" xr:uid="{F5E7F9A9-BE44-41C6-83EF-4F5A4BE70B1D}"/>
    <cellStyle name="Normal 2 7" xfId="49" xr:uid="{00000000-0005-0000-0000-00008C000000}"/>
    <cellStyle name="Normal 2 7 2" xfId="505" xr:uid="{B14A6004-2E01-45FA-9846-29A7B42DB42A}"/>
    <cellStyle name="Normal 2 8" xfId="50" xr:uid="{00000000-0005-0000-0000-00008D000000}"/>
    <cellStyle name="Normal 2 8 2" xfId="171" xr:uid="{00000000-0005-0000-0000-00008E000000}"/>
    <cellStyle name="Normal 2 9" xfId="51" xr:uid="{00000000-0005-0000-0000-00008F000000}"/>
    <cellStyle name="Normal 20" xfId="376" xr:uid="{56AA9036-60E1-4F02-A544-DC666C2E9B70}"/>
    <cellStyle name="Normal 20 2" xfId="621" xr:uid="{937AD509-21B3-4D74-AC41-AF060C5277C5}"/>
    <cellStyle name="Normal 20 2 2" xfId="1015" xr:uid="{FD0447FF-5659-4D17-906B-5EFF6D8D0911}"/>
    <cellStyle name="Normal 20 3" xfId="799" xr:uid="{73AB2D33-ECC4-48F9-B641-34B2E8AC199B}"/>
    <cellStyle name="Normal 21" xfId="420" xr:uid="{38D2A6C0-BCAC-4350-9D9D-E6E195E188DE}"/>
    <cellStyle name="Normal 22" xfId="459" xr:uid="{A47AB6B7-87FC-41D5-B84B-012ABF5B62A5}"/>
    <cellStyle name="Normal 22 2" xfId="686" xr:uid="{A5759DB2-E2C7-480B-B5C8-32980F86CAA7}"/>
    <cellStyle name="Normal 22 2 2" xfId="1079" xr:uid="{0C738DB7-19CF-4A50-8E11-B577DE37C1F5}"/>
    <cellStyle name="Normal 22 3" xfId="861" xr:uid="{896C0590-CA76-45AB-8BD5-90FAA783D617}"/>
    <cellStyle name="Normal 23" xfId="461" xr:uid="{03079E76-7F4F-4987-A91A-B8354B58490B}"/>
    <cellStyle name="Normal 23 2" xfId="688" xr:uid="{41D56A3E-568C-4C55-83EE-66FAA764B1CE}"/>
    <cellStyle name="Normal 23 2 2" xfId="1081" xr:uid="{FC57D17C-88D4-4334-AA6D-EC0FDC6C7049}"/>
    <cellStyle name="Normal 23 3" xfId="863" xr:uid="{D58D8F27-0BC9-4EBB-89CC-ED976C540A3B}"/>
    <cellStyle name="Normal 24" xfId="465" xr:uid="{B867DBDA-3A7A-4CFA-8CBD-9FCD88E3C6CC}"/>
    <cellStyle name="Normal 24 2" xfId="692" xr:uid="{A669E392-932B-41AE-8E13-5657D2FC623A}"/>
    <cellStyle name="Normal 24 2 2" xfId="1085" xr:uid="{8C07710A-531C-4B4A-97C9-15C915D6C594}"/>
    <cellStyle name="Normal 24 3" xfId="867" xr:uid="{EF0709B9-AAC6-4351-82AB-14EFCD279832}"/>
    <cellStyle name="Normal 25" xfId="466" xr:uid="{981011C2-D76F-4E4D-B7CF-E8B14CB5B5AF}"/>
    <cellStyle name="Normal 25 2" xfId="693" xr:uid="{69B11651-97FB-46E4-8E48-A58789A4262F}"/>
    <cellStyle name="Normal 25 2 2" xfId="1086" xr:uid="{C94D036E-B860-4CE9-8C58-86791BAD627B}"/>
    <cellStyle name="Normal 25 3" xfId="868" xr:uid="{8AE7DFEB-A98A-459D-B6D3-B71B0DCE302E}"/>
    <cellStyle name="Normal 26" xfId="468" xr:uid="{E980C5AD-1E00-4EFA-9EE3-4C657DEF2DC3}"/>
    <cellStyle name="Normal 26 2" xfId="695" xr:uid="{49DC82A9-5EC5-4761-B9A5-22F0433675C5}"/>
    <cellStyle name="Normal 26 2 2" xfId="1088" xr:uid="{3CCDB503-B4D9-4305-A354-416DAB9B95E2}"/>
    <cellStyle name="Normal 26 3" xfId="870" xr:uid="{1D7E2855-4080-4D62-A839-2F54C969C4B9}"/>
    <cellStyle name="Normal 27" xfId="361" xr:uid="{F657C1AA-2A58-4B46-9A69-595BA79BD9DD}"/>
    <cellStyle name="Normal 28" xfId="322" xr:uid="{DB3C4E2C-9493-449F-B48F-C4BD4020C9A6}"/>
    <cellStyle name="Normal 28 2" xfId="408" xr:uid="{4C855482-CC6F-4B8A-AF02-841160A08A73}"/>
    <cellStyle name="Normal 28 2 2" xfId="646" xr:uid="{9732093B-B7D9-45B2-A056-7A9730D82A38}"/>
    <cellStyle name="Normal 28 2 2 2" xfId="1038" xr:uid="{4858E9A9-4E69-4F8C-8FF8-94F97068343F}"/>
    <cellStyle name="Normal 28 2 3" xfId="822" xr:uid="{E0D3E69F-03F4-422A-948B-D6A5B2E7F5C3}"/>
    <cellStyle name="Normal 28 3" xfId="600" xr:uid="{E55C410A-21DF-422D-8FB0-65EC12CAC4D1}"/>
    <cellStyle name="Normal 28 3 2" xfId="995" xr:uid="{233A088E-9C88-49E2-8672-A21EAEE7BF30}"/>
    <cellStyle name="Normal 28 4" xfId="777" xr:uid="{864BFA8E-BB90-4AB5-BA9B-BB19C2B2AAD3}"/>
    <cellStyle name="Normal 29" xfId="506" xr:uid="{4D722139-E280-47A0-862B-D439765B9DA6}"/>
    <cellStyle name="Normal 29 2" xfId="696" xr:uid="{39F27F3C-C539-43EF-A8EC-6414CDDE3335}"/>
    <cellStyle name="Normal 29 2 2" xfId="1089" xr:uid="{E4A62351-478F-4EFC-83F2-EA2267C5D7BF}"/>
    <cellStyle name="Normal 29 3" xfId="902" xr:uid="{943F81CB-2C49-45B7-8239-E95F4FA07170}"/>
    <cellStyle name="Normal 3" xfId="8" xr:uid="{00000000-0005-0000-0000-000090000000}"/>
    <cellStyle name="Normal 3 2" xfId="52" xr:uid="{00000000-0005-0000-0000-000091000000}"/>
    <cellStyle name="Normal 3 2 2" xfId="174" xr:uid="{00000000-0005-0000-0000-000092000000}"/>
    <cellStyle name="Normal 3 2 2 2" xfId="366" xr:uid="{693C65C1-3E98-42E2-AB46-CC1FFD332E56}"/>
    <cellStyle name="Normal 3 2 3" xfId="257" xr:uid="{00000000-0005-0000-0000-000093000000}"/>
    <cellStyle name="Normal 3 2 3 2" xfId="409" xr:uid="{56E5DC09-EEE8-4DD4-B76D-E020E78B14E7}"/>
    <cellStyle name="Normal 3 2 4" xfId="173" xr:uid="{00000000-0005-0000-0000-000094000000}"/>
    <cellStyle name="Normal 3 2 4 2" xfId="702" xr:uid="{FDFD7A01-CE00-4EA6-948A-AB5998974FFE}"/>
    <cellStyle name="Normal 3 2 4 2 2" xfId="1095" xr:uid="{CAF984D2-1C92-490F-B0A5-25D2ECBD8369}"/>
    <cellStyle name="Normal 3 2 4 3" xfId="483" xr:uid="{76A3C51A-BE15-4C7C-987B-266737BE3B1B}"/>
    <cellStyle name="Normal 3 2 5" xfId="323" xr:uid="{C299DF2E-FD3D-4B51-B39F-5D78E8F04D88}"/>
    <cellStyle name="Normal 3 3" xfId="86" xr:uid="{00000000-0005-0000-0000-000095000000}"/>
    <cellStyle name="Normal 3 3 2" xfId="227" xr:uid="{00000000-0005-0000-0000-000096000000}"/>
    <cellStyle name="Normal 3 3 2 2" xfId="258" xr:uid="{00000000-0005-0000-0000-000097000000}"/>
    <cellStyle name="Normal 3 3 3" xfId="175" xr:uid="{00000000-0005-0000-0000-000098000000}"/>
    <cellStyle name="Normal 3 4" xfId="176" xr:uid="{00000000-0005-0000-0000-000099000000}"/>
    <cellStyle name="Normal 3 4 2" xfId="381" xr:uid="{9A98C7B1-701D-4208-A9EB-A09D456CB3D6}"/>
    <cellStyle name="Normal 3 5" xfId="172" xr:uid="{00000000-0005-0000-0000-00009A000000}"/>
    <cellStyle name="Normal 3 5 2" xfId="476" xr:uid="{E7C8D2D8-AE69-4BC9-A119-5BC4324CECB2}"/>
    <cellStyle name="Normal 3 6" xfId="481" xr:uid="{9102853E-1BC8-4D07-A732-0D2DCEDC54EF}"/>
    <cellStyle name="Normal 30" xfId="698" xr:uid="{48E0CDF5-4C44-4791-9486-F804460D162A}"/>
    <cellStyle name="Normal 30 2" xfId="1091" xr:uid="{FC64FF2E-0C3E-4FD0-A1E0-3460FC5E0A0D}"/>
    <cellStyle name="Normal 31" xfId="704" xr:uid="{928BF743-C9AB-40D8-B66D-30673E2F1BDA}"/>
    <cellStyle name="Normal 31 2" xfId="1097" xr:uid="{030CC4E4-BA20-4F72-AE3A-4419CBC9F01D}"/>
    <cellStyle name="Normal 32" xfId="298" xr:uid="{F15328A1-9B58-465C-95A2-26D45F2A6772}"/>
    <cellStyle name="Normal 4" xfId="11" xr:uid="{00000000-0005-0000-0000-00009B000000}"/>
    <cellStyle name="Normal 4 2" xfId="71" xr:uid="{00000000-0005-0000-0000-00009C000000}"/>
    <cellStyle name="Normal 4 2 2" xfId="178" xr:uid="{00000000-0005-0000-0000-00009D000000}"/>
    <cellStyle name="Normal 4 2 2 2" xfId="410" xr:uid="{57FAEEC4-C201-41FB-A789-EF994871C36E}"/>
    <cellStyle name="Normal 4 2 3" xfId="179" xr:uid="{00000000-0005-0000-0000-00009E000000}"/>
    <cellStyle name="Normal 4 2 4" xfId="259" xr:uid="{00000000-0005-0000-0000-00009F000000}"/>
    <cellStyle name="Normal 4 2 5" xfId="177" xr:uid="{00000000-0005-0000-0000-0000A0000000}"/>
    <cellStyle name="Normal 4 2 6" xfId="324" xr:uid="{97D6AE1B-DDD8-4DF7-872A-020C901A0E31}"/>
    <cellStyle name="Normal 4 3" xfId="74" xr:uid="{00000000-0005-0000-0000-0000A1000000}"/>
    <cellStyle name="Normal 4 3 2" xfId="102" xr:uid="{00000000-0005-0000-0000-0000A2000000}"/>
    <cellStyle name="Normal 4 3 2 2" xfId="260" xr:uid="{00000000-0005-0000-0000-0000A3000000}"/>
    <cellStyle name="Normal 4 3 3" xfId="223" xr:uid="{00000000-0005-0000-0000-0000A4000000}"/>
    <cellStyle name="Normal 4 3 4" xfId="180" xr:uid="{00000000-0005-0000-0000-0000A5000000}"/>
    <cellStyle name="Normal 4 4" xfId="87" xr:uid="{00000000-0005-0000-0000-0000A6000000}"/>
    <cellStyle name="Normal 4 4 2" xfId="294" xr:uid="{00000000-0005-0000-0000-0000A7000000}"/>
    <cellStyle name="Normal 4 4 2 2" xfId="875" xr:uid="{6002C2B2-8D94-41BA-975D-CE16F2E84EA2}"/>
    <cellStyle name="Normal 4 4 3" xfId="241" xr:uid="{00000000-0005-0000-0000-0000A8000000}"/>
    <cellStyle name="Normal 4 4 4" xfId="473" xr:uid="{17B5CF7C-7CBB-40B5-B5D3-F91BE68FDD6D}"/>
    <cellStyle name="Normal 4 5" xfId="92" xr:uid="{00000000-0005-0000-0000-0000A9000000}"/>
    <cellStyle name="Normal 4 5 2" xfId="231" xr:uid="{00000000-0005-0000-0000-0000AA000000}"/>
    <cellStyle name="Normal 4 5 3" xfId="482" xr:uid="{624D2B2C-CC03-45FF-93F4-234ED9CB3335}"/>
    <cellStyle name="Normal 4 6" xfId="107" xr:uid="{00000000-0005-0000-0000-0000AB000000}"/>
    <cellStyle name="Normal 4 7" xfId="192" xr:uid="{00000000-0005-0000-0000-0000AC000000}"/>
    <cellStyle name="Normal 5" xfId="12" xr:uid="{00000000-0005-0000-0000-0000AD000000}"/>
    <cellStyle name="Normal 5 2" xfId="88" xr:uid="{00000000-0005-0000-0000-0000AE000000}"/>
    <cellStyle name="Normal 5 2 2" xfId="228" xr:uid="{00000000-0005-0000-0000-0000AF000000}"/>
    <cellStyle name="Normal 5 2 2 2" xfId="261" xr:uid="{00000000-0005-0000-0000-0000B0000000}"/>
    <cellStyle name="Normal 5 2 3" xfId="182" xr:uid="{00000000-0005-0000-0000-0000B1000000}"/>
    <cellStyle name="Normal 5 2 3 2" xfId="1096" xr:uid="{763B154D-C4ED-49BE-B382-B7F88B95AE83}"/>
    <cellStyle name="Normal 5 2 3 3" xfId="703" xr:uid="{B3A47DA3-12E7-4255-AC1B-E8A03B348C1A}"/>
    <cellStyle name="Normal 5 3" xfId="183" xr:uid="{00000000-0005-0000-0000-0000B2000000}"/>
    <cellStyle name="Normal 5 3 2" xfId="262" xr:uid="{00000000-0005-0000-0000-0000B3000000}"/>
    <cellStyle name="Normal 5 3 3" xfId="242" xr:uid="{00000000-0005-0000-0000-0000B4000000}"/>
    <cellStyle name="Normal 5 3 4" xfId="411" xr:uid="{380574B2-C9A9-4B21-9E3D-E7653153ACA8}"/>
    <cellStyle name="Normal 5 4" xfId="184" xr:uid="{00000000-0005-0000-0000-0000B5000000}"/>
    <cellStyle name="Normal 5 4 2" xfId="1094" xr:uid="{E9CC59E7-524A-4FC5-A1AE-FB8B2AD6215E}"/>
    <cellStyle name="Normal 5 4 3" xfId="701" xr:uid="{CDAE7EDE-76D8-497B-ABB4-8F69F3137608}"/>
    <cellStyle name="Normal 5 5" xfId="181" xr:uid="{00000000-0005-0000-0000-0000B6000000}"/>
    <cellStyle name="Normal 5 5 2" xfId="295" xr:uid="{00000000-0005-0000-0000-0000B7000000}"/>
    <cellStyle name="Normal 5 5 3" xfId="292" xr:uid="{00000000-0005-0000-0000-0000B8000000}"/>
    <cellStyle name="Normal 6" xfId="68" xr:uid="{00000000-0005-0000-0000-0000B9000000}"/>
    <cellStyle name="Normal 6 2" xfId="90" xr:uid="{00000000-0005-0000-0000-0000BA000000}"/>
    <cellStyle name="Normal 6 2 2" xfId="230" xr:uid="{00000000-0005-0000-0000-0000BB000000}"/>
    <cellStyle name="Normal 6 2 2 2" xfId="264" xr:uid="{00000000-0005-0000-0000-0000BC000000}"/>
    <cellStyle name="Normal 6 2 3" xfId="186" xr:uid="{00000000-0005-0000-0000-0000BD000000}"/>
    <cellStyle name="Normal 6 3" xfId="89" xr:uid="{00000000-0005-0000-0000-0000BE000000}"/>
    <cellStyle name="Normal 6 3 2" xfId="229" xr:uid="{00000000-0005-0000-0000-0000BF000000}"/>
    <cellStyle name="Normal 6 3 2 2" xfId="265" xr:uid="{00000000-0005-0000-0000-0000C0000000}"/>
    <cellStyle name="Normal 6 3 2 2 2" xfId="1039" xr:uid="{7B30ED54-D899-4855-B9AB-1C68ABDCD8C0}"/>
    <cellStyle name="Normal 6 3 3" xfId="187" xr:uid="{00000000-0005-0000-0000-0000C1000000}"/>
    <cellStyle name="Normal 6 3 3 2" xfId="823" xr:uid="{167420A9-1C6E-408E-80A1-31BF2C8A6D18}"/>
    <cellStyle name="Normal 6 4" xfId="244" xr:uid="{00000000-0005-0000-0000-0000C2000000}"/>
    <cellStyle name="Normal 6 4 2" xfId="996" xr:uid="{60EB29F7-B13F-4445-A559-D54B5419AD79}"/>
    <cellStyle name="Normal 6 4 3" xfId="601" xr:uid="{A341BDD4-1E86-48AE-9366-DCC512D2B5DE}"/>
    <cellStyle name="Normal 6 5" xfId="263" xr:uid="{00000000-0005-0000-0000-0000C3000000}"/>
    <cellStyle name="Normal 6 5 2" xfId="778" xr:uid="{A245A614-7B99-4D98-BD3E-138992CAF115}"/>
    <cellStyle name="Normal 6 6" xfId="185" xr:uid="{00000000-0005-0000-0000-0000C4000000}"/>
    <cellStyle name="Normal 7" xfId="70" xr:uid="{00000000-0005-0000-0000-0000C5000000}"/>
    <cellStyle name="Normal 7 2" xfId="75" xr:uid="{00000000-0005-0000-0000-0000C6000000}"/>
    <cellStyle name="Normal 7 2 2" xfId="224" xr:uid="{00000000-0005-0000-0000-0000C7000000}"/>
    <cellStyle name="Normal 7 2 3" xfId="326" xr:uid="{487B0CA0-2ED6-407E-BCE1-6A178CDDE3B2}"/>
    <cellStyle name="Normal 7 3" xfId="93" xr:uid="{00000000-0005-0000-0000-0000C8000000}"/>
    <cellStyle name="Normal 7 3 2" xfId="266" xr:uid="{00000000-0005-0000-0000-0000C9000000}"/>
    <cellStyle name="Normal 7 3 3" xfId="232" xr:uid="{00000000-0005-0000-0000-0000CA000000}"/>
    <cellStyle name="Normal 7 4" xfId="105" xr:uid="{00000000-0005-0000-0000-0000CB000000}"/>
    <cellStyle name="Normal 7 4 2" xfId="239" xr:uid="{00000000-0005-0000-0000-0000CC000000}"/>
    <cellStyle name="Normal 7 5" xfId="108" xr:uid="{00000000-0005-0000-0000-0000CD000000}"/>
    <cellStyle name="Normal 7 6" xfId="221" xr:uid="{00000000-0005-0000-0000-0000CE000000}"/>
    <cellStyle name="Normal 7 7" xfId="188" xr:uid="{00000000-0005-0000-0000-0000CF000000}"/>
    <cellStyle name="Normal 7 8" xfId="325" xr:uid="{B706B5AC-02CD-49B8-8204-2309486890FD}"/>
    <cellStyle name="Normal 8" xfId="73" xr:uid="{00000000-0005-0000-0000-0000D0000000}"/>
    <cellStyle name="Normal 8 2" xfId="76" xr:uid="{00000000-0005-0000-0000-0000D1000000}"/>
    <cellStyle name="Normal 8 2 2" xfId="225" xr:uid="{00000000-0005-0000-0000-0000D2000000}"/>
    <cellStyle name="Normal 8 2 2 2" xfId="268" xr:uid="{00000000-0005-0000-0000-0000D3000000}"/>
    <cellStyle name="Normal 8 2 3" xfId="190" xr:uid="{00000000-0005-0000-0000-0000D4000000}"/>
    <cellStyle name="Normal 8 2 4" xfId="328" xr:uid="{49125383-B07A-4B52-968D-D6F412F87130}"/>
    <cellStyle name="Normal 8 3" xfId="94" xr:uid="{00000000-0005-0000-0000-0000D5000000}"/>
    <cellStyle name="Normal 8 3 2" xfId="267" xr:uid="{00000000-0005-0000-0000-0000D6000000}"/>
    <cellStyle name="Normal 8 3 2 2" xfId="683" xr:uid="{D2B390FC-6EFE-419D-A587-341DAF109E45}"/>
    <cellStyle name="Normal 8 3 2 2 2" xfId="1076" xr:uid="{23FB292A-F007-494F-9A46-2FE38FDB781C}"/>
    <cellStyle name="Normal 8 3 2 3" xfId="858" xr:uid="{7A770DC2-7D57-4668-81CB-CE0D1DB22D9A}"/>
    <cellStyle name="Normal 8 3 3" xfId="233" xr:uid="{00000000-0005-0000-0000-0000D7000000}"/>
    <cellStyle name="Normal 8 3 3 2" xfId="1006" xr:uid="{D230B8B3-192A-4B46-BAF8-CC5A848D0813}"/>
    <cellStyle name="Normal 8 3 3 3" xfId="612" xr:uid="{024F0142-B298-48B7-BF7E-2CEF9E3F93C0}"/>
    <cellStyle name="Normal 8 3 4" xfId="791" xr:uid="{99765F42-06B6-4363-BA76-A3816E1E43C7}"/>
    <cellStyle name="Normal 8 4" xfId="109" xr:uid="{00000000-0005-0000-0000-0000D8000000}"/>
    <cellStyle name="Normal 8 4 2" xfId="1090" xr:uid="{B7BDE890-65D4-4469-8EE0-2139DA29BB8D}"/>
    <cellStyle name="Normal 8 4 3" xfId="697" xr:uid="{CF97F4C8-C47C-46DA-810E-655B48357337}"/>
    <cellStyle name="Normal 8 5" xfId="222" xr:uid="{00000000-0005-0000-0000-0000D9000000}"/>
    <cellStyle name="Normal 8 5 2" xfId="1098" xr:uid="{023807BD-91F1-4350-8A0D-13003B4BE6E4}"/>
    <cellStyle name="Normal 8 5 3" xfId="705" xr:uid="{C218FAFE-FC62-4E85-B80E-180493B3FB92}"/>
    <cellStyle name="Normal 8 6" xfId="189" xr:uid="{00000000-0005-0000-0000-0000DA000000}"/>
    <cellStyle name="Normal 8 7" xfId="327" xr:uid="{38545B7E-C3A0-41D2-AB8D-DA1574024C5B}"/>
    <cellStyle name="Normal 9" xfId="77" xr:uid="{00000000-0005-0000-0000-0000DB000000}"/>
    <cellStyle name="Normal 9 2" xfId="95" xr:uid="{00000000-0005-0000-0000-0000DC000000}"/>
    <cellStyle name="Normal 9 2 2" xfId="330" xr:uid="{1EE58D29-8C57-43FB-B84F-24E8075E1F8E}"/>
    <cellStyle name="Normal 9 3" xfId="329" xr:uid="{EDB21B5E-2EB4-439D-8DA5-0BB034D37F1F}"/>
    <cellStyle name="Normalny_CAMPANILE" xfId="191" xr:uid="{00000000-0005-0000-0000-0000DD000000}"/>
    <cellStyle name="Pourcentage" xfId="3" builtinId="5"/>
    <cellStyle name="Pourcentage 10" xfId="342" xr:uid="{A706BCD0-6F16-4783-B240-B7E574AC5F3E}"/>
    <cellStyle name="Pourcentage 10 2" xfId="354" xr:uid="{FB2B86D3-C3CD-4111-BA31-4A614FFBFB54}"/>
    <cellStyle name="Pourcentage 10 2 2" xfId="424" xr:uid="{AEE7F2D1-086A-4B9D-8C5A-97EFE28E818F}"/>
    <cellStyle name="Pourcentage 11" xfId="350" xr:uid="{D18C96D3-39F6-4387-AD0B-3410EEB60992}"/>
    <cellStyle name="Pourcentage 11 2" xfId="421" xr:uid="{724FFF67-9793-4C62-8972-EF31E409EB1B}"/>
    <cellStyle name="Pourcentage 12" xfId="358" xr:uid="{4DAB828A-EAB5-41D9-A855-A4FDFBDD9071}"/>
    <cellStyle name="Pourcentage 12 2" xfId="431" xr:uid="{8210DC5E-839B-4A03-903E-EDCA60C31BC0}"/>
    <cellStyle name="Pourcentage 12 2 2" xfId="658" xr:uid="{7F7C2580-4EBE-49CA-B679-8F6846291E58}"/>
    <cellStyle name="Pourcentage 12 2 2 2" xfId="1051" xr:uid="{2FBB8CF7-EDC6-4848-AE65-E836F79FDD59}"/>
    <cellStyle name="Pourcentage 12 2 3" xfId="833" xr:uid="{AD3CF0BF-C131-4799-B904-14AE9472362F}"/>
    <cellStyle name="Pourcentage 12 3" xfId="606" xr:uid="{99BFB66A-CF5C-487D-AEF2-5347172F17BF}"/>
    <cellStyle name="Pourcentage 12 3 2" xfId="1000" xr:uid="{5827140A-E145-4C0D-8383-7B4F0F704E81}"/>
    <cellStyle name="Pourcentage 12 4" xfId="785" xr:uid="{42E198CC-2249-46D0-8166-81103B00CAE9}"/>
    <cellStyle name="Pourcentage 13" xfId="297" xr:uid="{7B652506-E617-4E5C-A92D-D0F6B9C5C30C}"/>
    <cellStyle name="Pourcentage 13 2" xfId="454" xr:uid="{AB8DC03D-DE86-4BD8-8513-38EF13E4D3F1}"/>
    <cellStyle name="Pourcentage 13 2 2" xfId="680" xr:uid="{B2C635F4-5C4E-4828-87FF-B2DE6CC31636}"/>
    <cellStyle name="Pourcentage 13 2 2 2" xfId="1073" xr:uid="{05FB5C3B-2DBD-4D49-8B0C-7D87A479E778}"/>
    <cellStyle name="Pourcentage 13 2 3" xfId="855" xr:uid="{89E7F4B1-24B1-457F-B480-F3D4CB9D3337}"/>
    <cellStyle name="Pourcentage 13 3" xfId="609" xr:uid="{01D4F8A6-5086-42D8-9550-50E1C919B878}"/>
    <cellStyle name="Pourcentage 13 3 2" xfId="1003" xr:uid="{E6B1B460-BD2A-4250-80DD-F6F58283E77C}"/>
    <cellStyle name="Pourcentage 13 4" xfId="788" xr:uid="{98C04025-3076-46CD-890B-52B74B6A6F90}"/>
    <cellStyle name="Pourcentage 14" xfId="369" xr:uid="{7BB5E364-B222-4D84-BCF0-82C5DA572C89}"/>
    <cellStyle name="Pourcentage 14 2" xfId="616" xr:uid="{B8C7E5D7-76A3-4A4C-A387-1F45FE49BE7F}"/>
    <cellStyle name="Pourcentage 14 2 2" xfId="1010" xr:uid="{8068CE03-1340-4E37-A89D-81F1A2CF6213}"/>
    <cellStyle name="Pourcentage 14 3" xfId="794" xr:uid="{F5ABB6D2-123D-4EDB-A36D-D8D069AD2597}"/>
    <cellStyle name="Pourcentage 15" xfId="375" xr:uid="{A1B68C14-E15F-4D3F-9994-81712ACD804B}"/>
    <cellStyle name="Pourcentage 15 2" xfId="620" xr:uid="{79933DAD-19F1-41DD-8066-AB2067C770E3}"/>
    <cellStyle name="Pourcentage 15 2 2" xfId="1014" xr:uid="{94DC86B5-20E9-480B-81F0-9BD15968AD1D}"/>
    <cellStyle name="Pourcentage 15 3" xfId="798" xr:uid="{A67F3B8C-B995-46C4-903F-1391C4BEC74E}"/>
    <cellStyle name="Pourcentage 16" xfId="379" xr:uid="{7F842713-6EB5-4EB0-B79C-46475BC520FA}"/>
    <cellStyle name="Pourcentage 16 2" xfId="624" xr:uid="{708C11C9-2E42-4F52-8A94-B1B7C4B018C5}"/>
    <cellStyle name="Pourcentage 16 2 2" xfId="1018" xr:uid="{C0610ECF-4020-4D9B-9656-D65838396905}"/>
    <cellStyle name="Pourcentage 16 3" xfId="802" xr:uid="{CA0C807F-8674-4A78-95D3-4D97BF07EE8D}"/>
    <cellStyle name="Pourcentage 17" xfId="460" xr:uid="{0A0F0ADE-B23A-402B-8E7C-407530222A13}"/>
    <cellStyle name="Pourcentage 17 2" xfId="687" xr:uid="{C7BFABB8-29CA-4137-A104-BC79B3A1C29A}"/>
    <cellStyle name="Pourcentage 17 2 2" xfId="1080" xr:uid="{CC2CCF2A-B1BC-4938-9804-434D581FA3EA}"/>
    <cellStyle name="Pourcentage 17 3" xfId="862" xr:uid="{F2BF4455-ED37-4EFC-8C6C-4AB15BFE970C}"/>
    <cellStyle name="Pourcentage 18" xfId="462" xr:uid="{E2439490-CAC0-4BEB-B265-9ECACE797103}"/>
    <cellStyle name="Pourcentage 18 2" xfId="689" xr:uid="{C11D66A8-B003-4373-B839-75E6D6FDF0EA}"/>
    <cellStyle name="Pourcentage 18 2 2" xfId="1082" xr:uid="{5FD39AF4-1B78-4FFF-BBEE-19B875C1094C}"/>
    <cellStyle name="Pourcentage 18 3" xfId="864" xr:uid="{E017CB7F-9BB0-4799-BEA3-0503FED64995}"/>
    <cellStyle name="Pourcentage 19" xfId="464" xr:uid="{D1AF86EA-49AA-46EB-9D52-8FF1997709A3}"/>
    <cellStyle name="Pourcentage 19 2" xfId="691" xr:uid="{BF26107D-AFF6-4C04-A4B1-70B2554659DD}"/>
    <cellStyle name="Pourcentage 19 2 2" xfId="1084" xr:uid="{C2EA1828-F123-49AE-B751-F6162ABD3779}"/>
    <cellStyle name="Pourcentage 19 3" xfId="866" xr:uid="{63183ED0-F3D2-4C71-B457-776A30B89E9B}"/>
    <cellStyle name="Pourcentage 2" xfId="7" xr:uid="{00000000-0005-0000-0000-0000DF000000}"/>
    <cellStyle name="Pourcentage 2 10" xfId="517" xr:uid="{57C8C985-D77F-4DB1-A391-E9559D086CAA}"/>
    <cellStyle name="Pourcentage 2 10 2" xfId="913" xr:uid="{4F542333-6214-49EC-A656-B0996EFE5EA9}"/>
    <cellStyle name="Pourcentage 2 11" xfId="523" xr:uid="{16E74382-9E37-49E9-A970-F7951EF34AFF}"/>
    <cellStyle name="Pourcentage 2 11 2" xfId="919" xr:uid="{7A609832-DC60-4D9C-BE68-84A82E6775E4}"/>
    <cellStyle name="Pourcentage 2 12" xfId="528" xr:uid="{8A55EBAE-45C4-462A-BDB2-00FEAE4A3645}"/>
    <cellStyle name="Pourcentage 2 12 2" xfId="924" xr:uid="{875564B4-DC8D-49F0-B603-70547522D4C6}"/>
    <cellStyle name="Pourcentage 2 13" xfId="538" xr:uid="{9E439D5E-51EC-4A24-AF82-7768DF5B06BA}"/>
    <cellStyle name="Pourcentage 2 13 2" xfId="934" xr:uid="{78E5293D-7CB0-4CB3-A9AC-A3F964A3ABFE}"/>
    <cellStyle name="Pourcentage 2 14" xfId="545" xr:uid="{464C0D39-1795-47C0-9C52-AD500D8A147C}"/>
    <cellStyle name="Pourcentage 2 14 2" xfId="941" xr:uid="{013E3FFC-FA05-4D3C-A66D-D27E5B6115CE}"/>
    <cellStyle name="Pourcentage 2 15" xfId="556" xr:uid="{E3409F9E-1656-48A6-AFB2-117DE66479EF}"/>
    <cellStyle name="Pourcentage 2 15 2" xfId="952" xr:uid="{6C9CD58A-5366-47F6-8233-8C33B8601152}"/>
    <cellStyle name="Pourcentage 2 16" xfId="575" xr:uid="{13AD9E11-ED5A-40BA-8979-9E84406B51CF}"/>
    <cellStyle name="Pourcentage 2 16 2" xfId="971" xr:uid="{73F7C757-62F5-4987-916A-2B157F8A87E9}"/>
    <cellStyle name="Pourcentage 2 17" xfId="578" xr:uid="{42F6599B-02BE-44B3-A77D-B47F5A55F4B8}"/>
    <cellStyle name="Pourcentage 2 17 2" xfId="974" xr:uid="{7DE75574-FFD8-4130-8B6D-FC3839FF69CA}"/>
    <cellStyle name="Pourcentage 2 18" xfId="707" xr:uid="{7076BEC1-C851-400A-B97D-37A37175B7FA}"/>
    <cellStyle name="Pourcentage 2 18 2" xfId="1100" xr:uid="{DDB5CD95-802C-4A66-A910-250C3DC78612}"/>
    <cellStyle name="Pourcentage 2 19" xfId="713" xr:uid="{68EA8E35-0FA6-4155-A5BE-A85BF6E08339}"/>
    <cellStyle name="Pourcentage 2 19 2" xfId="1106" xr:uid="{25885B0C-6F6E-4AFF-80F3-A65B8303F71B}"/>
    <cellStyle name="Pourcentage 2 2" xfId="54" xr:uid="{00000000-0005-0000-0000-0000E0000000}"/>
    <cellStyle name="Pourcentage 2 2 2" xfId="353" xr:uid="{F63C17AF-CFA4-447B-ABF9-BC1BC97BF061}"/>
    <cellStyle name="Pourcentage 2 2 3" xfId="492" xr:uid="{21D0D7D4-7953-4B4C-8DD5-C62E2885DA6D}"/>
    <cellStyle name="Pourcentage 2 2 3 2" xfId="890" xr:uid="{20AA4FA4-7F83-4E3B-A83D-6258061250B2}"/>
    <cellStyle name="Pourcentage 2 2 4" xfId="566" xr:uid="{3E9C29AB-5320-43F5-B0FB-B0DA67B0CB36}"/>
    <cellStyle name="Pourcentage 2 2 4 2" xfId="962" xr:uid="{37291E16-BC43-413B-A061-0815846A7804}"/>
    <cellStyle name="Pourcentage 2 20" xfId="719" xr:uid="{EFC432FD-4060-4EFC-96E1-4A0B8CA02855}"/>
    <cellStyle name="Pourcentage 2 20 2" xfId="1112" xr:uid="{B397F248-E9C5-46E8-9351-77C97F9961C6}"/>
    <cellStyle name="Pourcentage 2 21" xfId="725" xr:uid="{7EE88AF0-4725-4E5A-A748-9EB37293CED6}"/>
    <cellStyle name="Pourcentage 2 21 2" xfId="1118" xr:uid="{E4E9696F-79A9-4274-870C-FD8AAFAAF3F0}"/>
    <cellStyle name="Pourcentage 2 22" xfId="731" xr:uid="{F8282D6A-6E6C-4591-9A60-395BACA400C6}"/>
    <cellStyle name="Pourcentage 2 22 2" xfId="1124" xr:uid="{28DDCC16-F5D3-4708-9F7B-BAF23AA1E1A8}"/>
    <cellStyle name="Pourcentage 2 23" xfId="737" xr:uid="{396B986C-0B9E-43AF-8777-28973B5D4634}"/>
    <cellStyle name="Pourcentage 2 23 2" xfId="1130" xr:uid="{B27567C8-0FEB-4A12-A0C2-6E62F51F2533}"/>
    <cellStyle name="Pourcentage 2 24" xfId="744" xr:uid="{FFA7071E-741B-4732-B2AF-80C43A4D0650}"/>
    <cellStyle name="Pourcentage 2 24 2" xfId="1137" xr:uid="{CE39248E-9E32-4547-BAEC-20BB806E6307}"/>
    <cellStyle name="Pourcentage 2 25" xfId="752" xr:uid="{80DF1AB4-D30C-4B8B-98C9-1142EBCE8D81}"/>
    <cellStyle name="Pourcentage 2 25 2" xfId="1145" xr:uid="{3564E72F-C029-46DE-A2F2-62765116CA2B}"/>
    <cellStyle name="Pourcentage 2 26" xfId="759" xr:uid="{8940EF90-2453-424E-A1ED-EAF6C510F7D9}"/>
    <cellStyle name="Pourcentage 2 27" xfId="1150" xr:uid="{BE551795-5040-4FD6-AB95-EF08E403BDF8}"/>
    <cellStyle name="Pourcentage 2 3" xfId="113" xr:uid="{00000000-0005-0000-0000-0000E1000000}"/>
    <cellStyle name="Pourcentage 2 3 2" xfId="488" xr:uid="{73D87C9A-B88F-4FCF-99C7-A4FF986C6BA1}"/>
    <cellStyle name="Pourcentage 2 3 2 2" xfId="886" xr:uid="{8C00EB6C-199C-41E9-A6A5-3C2C195BF2C9}"/>
    <cellStyle name="Pourcentage 2 3 3" xfId="336" xr:uid="{B0DC6801-BC6B-4BEE-97F6-72C7DC514FC7}"/>
    <cellStyle name="Pourcentage 2 4" xfId="412" xr:uid="{CF9FBBD5-294D-405A-A2D1-08949F80BFD0}"/>
    <cellStyle name="Pourcentage 2 5" xfId="478" xr:uid="{032B515D-08F6-4BCE-9CD0-59E43A38E4F5}"/>
    <cellStyle name="Pourcentage 2 5 2" xfId="700" xr:uid="{7FE61CF7-727B-456B-8C09-516E1432A60B}"/>
    <cellStyle name="Pourcentage 2 5 2 2" xfId="1093" xr:uid="{5F77D835-93E3-4499-9675-D7C41B894308}"/>
    <cellStyle name="Pourcentage 2 5 3" xfId="879" xr:uid="{163EDF28-17EB-408E-8CA0-B29EE4C0B9CF}"/>
    <cellStyle name="Pourcentage 2 6" xfId="480" xr:uid="{8FB21BEC-C60D-4D13-95F2-BC519BD84C11}"/>
    <cellStyle name="Pourcentage 2 6 2" xfId="881" xr:uid="{F36DAFBA-9EF2-4118-84C1-A16D2B5447C7}"/>
    <cellStyle name="Pourcentage 2 7" xfId="497" xr:uid="{2ECAAF6C-B815-4EA8-871B-7BE9D372DEEC}"/>
    <cellStyle name="Pourcentage 2 7 2" xfId="895" xr:uid="{85EAC5B3-252B-4411-80C9-F01EC24AF83C}"/>
    <cellStyle name="Pourcentage 2 8" xfId="503" xr:uid="{2A19D844-A606-48E5-98BD-580C25F39D59}"/>
    <cellStyle name="Pourcentage 2 8 2" xfId="900" xr:uid="{EDA7A451-3E59-4D0A-9DBA-4E56E7908F54}"/>
    <cellStyle name="Pourcentage 2 9" xfId="511" xr:uid="{F67E88FD-C35F-46A6-B991-42AA85CA6290}"/>
    <cellStyle name="Pourcentage 2 9 2" xfId="907" xr:uid="{6863A9A9-A1E5-477E-BAF9-FC38DD464D57}"/>
    <cellStyle name="Pourcentage 20" xfId="467" xr:uid="{5E1261EC-23A7-427E-A788-77542AED7BFF}"/>
    <cellStyle name="Pourcentage 20 2" xfId="694" xr:uid="{78E37DF2-DBF3-4A5F-B9CF-4C2DDECC1D02}"/>
    <cellStyle name="Pourcentage 20 2 2" xfId="1087" xr:uid="{976EF05B-B460-4107-8CCB-81C110E4C221}"/>
    <cellStyle name="Pourcentage 20 3" xfId="869" xr:uid="{FD02BD0D-1C24-4D5D-AA4B-243AD4492DAF}"/>
    <cellStyle name="Pourcentage 21" xfId="699" xr:uid="{818940DF-7769-417E-BCDD-3E0B895BFE20}"/>
    <cellStyle name="Pourcentage 21 2" xfId="1092" xr:uid="{9DEF35AC-4C96-49FE-BBD1-A719CC08BCED}"/>
    <cellStyle name="Pourcentage 3" xfId="9" xr:uid="{00000000-0005-0000-0000-0000E2000000}"/>
    <cellStyle name="Pourcentage 3 2" xfId="56" xr:uid="{00000000-0005-0000-0000-0000E3000000}"/>
    <cellStyle name="Pourcentage 3 2 2" xfId="413" xr:uid="{67344C76-167C-4EFA-8072-A15F3D18172F}"/>
    <cellStyle name="Pourcentage 3 3" xfId="55" xr:uid="{00000000-0005-0000-0000-0000E4000000}"/>
    <cellStyle name="Pourcentage 3 4" xfId="193" xr:uid="{00000000-0005-0000-0000-0000E5000000}"/>
    <cellStyle name="Pourcentage 4" xfId="57" xr:uid="{00000000-0005-0000-0000-0000E6000000}"/>
    <cellStyle name="Pourcentage 4 2" xfId="114" xr:uid="{00000000-0005-0000-0000-0000E7000000}"/>
    <cellStyle name="Pourcentage 4 2 2" xfId="415" xr:uid="{E9E6136A-260E-4CCD-9748-7C8977E518E1}"/>
    <cellStyle name="Pourcentage 4 3" xfId="414" xr:uid="{F692389E-8EF2-45E8-BD6E-75D42A1FCF34}"/>
    <cellStyle name="Pourcentage 4 4" xfId="472" xr:uid="{0E3E9F5F-2528-4942-A026-C2F6AD6F4D27}"/>
    <cellStyle name="Pourcentage 4 4 2" xfId="874" xr:uid="{3E5FE653-D566-4D75-A51E-C90858A3C8FA}"/>
    <cellStyle name="Pourcentage 5" xfId="53" xr:uid="{00000000-0005-0000-0000-0000E8000000}"/>
    <cellStyle name="Pourcentage 5 2" xfId="72" xr:uid="{00000000-0005-0000-0000-0000E9000000}"/>
    <cellStyle name="Pourcentage 5 3" xfId="249" xr:uid="{00000000-0005-0000-0000-0000EA000000}"/>
    <cellStyle name="Pourcentage 5 3 2" xfId="876" xr:uid="{FABF88A6-EA56-4DA4-8CB5-9C8DC4859CD3}"/>
    <cellStyle name="Pourcentage 5 3 3" xfId="474" xr:uid="{62CCE6A1-DD72-47A7-A957-804CFE720965}"/>
    <cellStyle name="Pourcentage 6" xfId="69" xr:uid="{00000000-0005-0000-0000-0000EB000000}"/>
    <cellStyle name="Pourcentage 6 2" xfId="195" xr:uid="{00000000-0005-0000-0000-0000EC000000}"/>
    <cellStyle name="Pourcentage 6 2 2" xfId="269" xr:uid="{00000000-0005-0000-0000-0000ED000000}"/>
    <cellStyle name="Pourcentage 6 2 3" xfId="248" xr:uid="{00000000-0005-0000-0000-0000EE000000}"/>
    <cellStyle name="Pourcentage 6 2 4" xfId="332" xr:uid="{2AAB2200-B726-42C8-A42D-2F2D8086EE7F}"/>
    <cellStyle name="Pourcentage 6 3" xfId="194" xr:uid="{00000000-0005-0000-0000-0000EF000000}"/>
    <cellStyle name="Pourcentage 6 4" xfId="331" xr:uid="{D8167520-AFC8-4EB5-9AA5-556B7AB938DF}"/>
    <cellStyle name="Pourcentage 7" xfId="91" xr:uid="{00000000-0005-0000-0000-0000F0000000}"/>
    <cellStyle name="Pourcentage 7 2" xfId="103" xr:uid="{00000000-0005-0000-0000-0000F1000000}"/>
    <cellStyle name="Pourcentage 7 3" xfId="293" xr:uid="{00000000-0005-0000-0000-0000F2000000}"/>
    <cellStyle name="Pourcentage 7 4" xfId="333" xr:uid="{FCCE6019-E512-44CD-945E-2BBAAB7E4C6E}"/>
    <cellStyle name="Pourcentage 8" xfId="96" xr:uid="{00000000-0005-0000-0000-0000F3000000}"/>
    <cellStyle name="Pourcentage 8 2" xfId="110" xr:uid="{00000000-0005-0000-0000-0000F4000000}"/>
    <cellStyle name="Pourcentage 8 2 2" xfId="270" xr:uid="{00000000-0005-0000-0000-0000F5000000}"/>
    <cellStyle name="Pourcentage 8 2 2 2" xfId="652" xr:uid="{7756A503-2655-4851-B7F5-BF5A6E37FCA9}"/>
    <cellStyle name="Pourcentage 8 2 2 2 2" xfId="1045" xr:uid="{BC8496E1-5EF3-4262-ABA4-D85788C11028}"/>
    <cellStyle name="Pourcentage 8 2 2 3" xfId="827" xr:uid="{26CAC8FC-92C8-43DA-94B4-3D601B24FD4F}"/>
    <cellStyle name="Pourcentage 8 2 2 4" xfId="423" xr:uid="{D15D4CB3-86BD-4961-A875-35A45B0CA6E9}"/>
    <cellStyle name="Pourcentage 8 2 3" xfId="470" xr:uid="{6AF1CD89-F619-4D6C-9F01-FFC42F29C331}"/>
    <cellStyle name="Pourcentage 8 2 3 10" xfId="535" xr:uid="{BB6A3D77-0BA8-4524-817D-B98C31976001}"/>
    <cellStyle name="Pourcentage 8 2 3 10 2" xfId="931" xr:uid="{E0020188-48BA-4F2C-8339-D79CDDF6DED7}"/>
    <cellStyle name="Pourcentage 8 2 3 11" xfId="548" xr:uid="{847F3BC3-4A35-4B6C-BA8B-9863BE96A693}"/>
    <cellStyle name="Pourcentage 8 2 3 11 2" xfId="944" xr:uid="{5EAEC82E-78EF-4239-AB75-6B206232C562}"/>
    <cellStyle name="Pourcentage 8 2 3 12" xfId="552" xr:uid="{DAC5B08B-4869-483F-A6A5-ABF131D509B4}"/>
    <cellStyle name="Pourcentage 8 2 3 12 2" xfId="948" xr:uid="{D5A5E4FD-6515-43FD-A428-F8FBF91F74E1}"/>
    <cellStyle name="Pourcentage 8 2 3 13" xfId="559" xr:uid="{E213FE1C-FD91-41C4-9E9A-537D2D18B705}"/>
    <cellStyle name="Pourcentage 8 2 3 13 2" xfId="955" xr:uid="{022DE5AF-7205-4A14-97D5-081840C0FEAF}"/>
    <cellStyle name="Pourcentage 8 2 3 14" xfId="564" xr:uid="{1F3AF74A-1C38-401B-891C-683581B58D8D}"/>
    <cellStyle name="Pourcentage 8 2 3 14 2" xfId="741" xr:uid="{0E6547F6-C709-4BE1-A01D-1C8F143BAAC6}"/>
    <cellStyle name="Pourcentage 8 2 3 14 2 2" xfId="747" xr:uid="{042263EE-A0E6-4DE9-A7A0-21E22DCA0CEB}"/>
    <cellStyle name="Pourcentage 8 2 3 14 2 2 2" xfId="1140" xr:uid="{B12E4023-A851-4F54-9177-9A4FACE992D8}"/>
    <cellStyle name="Pourcentage 8 2 3 14 2 3" xfId="1134" xr:uid="{C35C0C22-8F8C-476D-8EA5-740A0E187234}"/>
    <cellStyle name="Pourcentage 8 2 3 14 3" xfId="960" xr:uid="{F808436B-22B9-4D06-B52F-426384B0C0BC}"/>
    <cellStyle name="Pourcentage 8 2 3 15" xfId="569" xr:uid="{19375A4B-83DC-4904-B822-EAE31E0EA144}"/>
    <cellStyle name="Pourcentage 8 2 3 15 2" xfId="965" xr:uid="{64D600A5-A542-4BFB-A2AA-68EE1CF4069D}"/>
    <cellStyle name="Pourcentage 8 2 3 16" xfId="572" xr:uid="{78905F1C-646E-4E78-B6F8-D6557359EEFA}"/>
    <cellStyle name="Pourcentage 8 2 3 16 2" xfId="968" xr:uid="{D5E050D9-047B-40A1-9BB2-F0282AA4918B}"/>
    <cellStyle name="Pourcentage 8 2 3 17" xfId="716" xr:uid="{539E32D0-50DE-4616-916A-1A1BC93340FD}"/>
    <cellStyle name="Pourcentage 8 2 3 17 2" xfId="1109" xr:uid="{762FB78E-3EC6-4696-BFEE-A43B7AD3F60C}"/>
    <cellStyle name="Pourcentage 8 2 3 18" xfId="722" xr:uid="{0F55C287-3F72-478D-8558-BC813D6E8896}"/>
    <cellStyle name="Pourcentage 8 2 3 18 2" xfId="1115" xr:uid="{446B92EF-0106-45A2-BA4E-4F30E7D91E78}"/>
    <cellStyle name="Pourcentage 8 2 3 19" xfId="728" xr:uid="{A1018245-878F-465F-A247-066E51EF96D0}"/>
    <cellStyle name="Pourcentage 8 2 3 19 2" xfId="1121" xr:uid="{2DFAD48E-2692-4F82-ACFF-02CDBA6ECC12}"/>
    <cellStyle name="Pourcentage 8 2 3 2" xfId="485" xr:uid="{8C8DD136-C315-428E-90D0-9DD3A1567182}"/>
    <cellStyle name="Pourcentage 8 2 3 2 2" xfId="581" xr:uid="{94FDB7C1-37B6-4F9B-BF60-EAA4679799A5}"/>
    <cellStyle name="Pourcentage 8 2 3 2 2 2" xfId="977" xr:uid="{9AD6E512-FFA7-451E-8BBB-F88E1D72CA4B}"/>
    <cellStyle name="Pourcentage 8 2 3 2 3" xfId="710" xr:uid="{47C4BA60-9889-41D2-8C88-5EC6C167F353}"/>
    <cellStyle name="Pourcentage 8 2 3 2 3 2" xfId="1103" xr:uid="{1FC32C7D-B385-4B97-BB5E-9D67E19DD647}"/>
    <cellStyle name="Pourcentage 8 2 3 2 4" xfId="883" xr:uid="{413AB471-62A2-471A-8E6C-08488C512832}"/>
    <cellStyle name="Pourcentage 8 2 3 20" xfId="734" xr:uid="{949F3806-9BDF-40CB-8590-CEF9AF6F202E}"/>
    <cellStyle name="Pourcentage 8 2 3 20 2" xfId="1127" xr:uid="{5ACFBC78-34A6-4DF5-80AA-57D39C9DBE8E}"/>
    <cellStyle name="Pourcentage 8 2 3 21" xfId="740" xr:uid="{04F94D47-51DC-43AF-8EE5-0A896A428F8D}"/>
    <cellStyle name="Pourcentage 8 2 3 21 2" xfId="1133" xr:uid="{4D90F8C6-2747-4987-A911-8E2569D44D01}"/>
    <cellStyle name="Pourcentage 8 2 3 22" xfId="755" xr:uid="{6F8E7854-3471-4CB7-9895-D0F7F7F90B09}"/>
    <cellStyle name="Pourcentage 8 2 3 22 2" xfId="1148" xr:uid="{AB070AA3-DB51-4224-9F28-41A39965ED16}"/>
    <cellStyle name="Pourcentage 8 2 3 23" xfId="757" xr:uid="{34B6EEB5-05D1-49BA-A740-E15C58567FDD}"/>
    <cellStyle name="Pourcentage 8 2 3 24" xfId="872" xr:uid="{27C08942-6471-4AAF-8A52-07038DDFC7CC}"/>
    <cellStyle name="Pourcentage 8 2 3 3" xfId="494" xr:uid="{D5D79379-0646-4109-83D2-2C7AA8A81C4E}"/>
    <cellStyle name="Pourcentage 8 2 3 3 2" xfId="892" xr:uid="{784508D7-07A0-43EF-A242-E54E606FB948}"/>
    <cellStyle name="Pourcentage 8 2 3 4" xfId="500" xr:uid="{5B5BC69B-B290-42C9-834C-8C9608BBBF51}"/>
    <cellStyle name="Pourcentage 8 2 3 4 2" xfId="897" xr:uid="{F1E74C2C-3ADE-4922-9BEA-8496CF616560}"/>
    <cellStyle name="Pourcentage 8 2 3 5" xfId="508" xr:uid="{2956399E-CA28-4BFB-9E03-E4025986CF7C}"/>
    <cellStyle name="Pourcentage 8 2 3 5 2" xfId="904" xr:uid="{D12EF785-DBBD-443C-B91E-B71E7FB56C68}"/>
    <cellStyle name="Pourcentage 8 2 3 6" xfId="514" xr:uid="{07A6769E-3C18-45ED-8098-41C8F04E04D9}"/>
    <cellStyle name="Pourcentage 8 2 3 6 2" xfId="910" xr:uid="{68AAD4F7-AD81-4DFB-8328-346AE78B3D67}"/>
    <cellStyle name="Pourcentage 8 2 3 7" xfId="520" xr:uid="{BA6CAAA5-043B-4468-8A0F-585E316B6E58}"/>
    <cellStyle name="Pourcentage 8 2 3 7 2" xfId="916" xr:uid="{63E59308-BB6F-45C6-B865-BFB2F2F9B843}"/>
    <cellStyle name="Pourcentage 8 2 3 8" xfId="526" xr:uid="{90927F87-CABB-4310-BDAA-F140A1E5E50C}"/>
    <cellStyle name="Pourcentage 8 2 3 8 2" xfId="922" xr:uid="{6B34490C-3575-402D-8827-A527AF404E18}"/>
    <cellStyle name="Pourcentage 8 2 3 9" xfId="532" xr:uid="{300645DE-9DF8-4911-BD12-F01A8836CB15}"/>
    <cellStyle name="Pourcentage 8 2 3 9 2" xfId="928" xr:uid="{E45D938A-D317-4DD1-A88F-8C15EC28FCF6}"/>
    <cellStyle name="Pourcentage 8 2 4" xfId="782" xr:uid="{90A38FCF-B693-4BF4-9973-0D30DFF9AC77}"/>
    <cellStyle name="Pourcentage 8 2 5" xfId="352" xr:uid="{CCE1875D-D26D-4BD5-8AD8-13B64CCBAB92}"/>
    <cellStyle name="Pourcentage 8 3" xfId="234" xr:uid="{00000000-0005-0000-0000-0000F6000000}"/>
    <cellStyle name="Pourcentage 8 3 2" xfId="647" xr:uid="{57859D8E-339F-48AB-AF55-8003239F9A19}"/>
    <cellStyle name="Pourcentage 8 3 2 2" xfId="1040" xr:uid="{68C87C4E-D5B4-4C7B-B5D8-9CA9CB819223}"/>
    <cellStyle name="Pourcentage 8 3 3" xfId="824" xr:uid="{5ED56CEE-AC03-4D56-9910-C9B696C3B577}"/>
    <cellStyle name="Pourcentage 8 3 4" xfId="416" xr:uid="{57AE3049-5B0E-4C4A-B143-F64FB42FB845}"/>
    <cellStyle name="Pourcentage 8 4" xfId="196" xr:uid="{00000000-0005-0000-0000-0000F7000000}"/>
    <cellStyle name="Pourcentage 8 4 2" xfId="779" xr:uid="{D6947453-27C5-483C-8E83-100A13B5CEBC}"/>
    <cellStyle name="Pourcentage 8 5" xfId="334" xr:uid="{970A8AA5-FDC9-47BD-8ADD-11B6F3308612}"/>
    <cellStyle name="Pourcentage 9" xfId="197" xr:uid="{00000000-0005-0000-0000-0000F8000000}"/>
    <cellStyle name="Pourcentage 9 2" xfId="271" xr:uid="{00000000-0005-0000-0000-0000F9000000}"/>
    <cellStyle name="Pourcentage 9 3" xfId="250" xr:uid="{00000000-0005-0000-0000-0000FA000000}"/>
    <cellStyle name="Remarque" xfId="198" xr:uid="{00000000-0005-0000-0000-0000FB000000}"/>
    <cellStyle name="Remarque 2" xfId="274" xr:uid="{00000000-0005-0000-0000-0000FC000000}"/>
    <cellStyle name="Remarque 2 2" xfId="289" xr:uid="{00000000-0005-0000-0000-0000FD000000}"/>
    <cellStyle name="Remarque 3" xfId="287" xr:uid="{00000000-0005-0000-0000-0000FE000000}"/>
    <cellStyle name="Remarque 4" xfId="272" xr:uid="{00000000-0005-0000-0000-0000FF000000}"/>
    <cellStyle name="Remarque_GARES_IT_GLOB" xfId="341" xr:uid="{B4F8E8CB-0585-43FC-90F6-A7610BF4730D}"/>
    <cellStyle name="Satisfaisant 2" xfId="58" xr:uid="{00000000-0005-0000-0000-000000010000}"/>
    <cellStyle name="Satisfaisant 2 2" xfId="199" xr:uid="{00000000-0005-0000-0000-000001010000}"/>
    <cellStyle name="Sortie 2" xfId="59" xr:uid="{00000000-0005-0000-0000-000002010000}"/>
    <cellStyle name="Sortie 2 2" xfId="200" xr:uid="{00000000-0005-0000-0000-000003010000}"/>
    <cellStyle name="Sortie 2 2 2" xfId="1041" xr:uid="{F028FD66-4251-4AD8-BA15-0CF6AD83332E}"/>
    <cellStyle name="Sortie 2 2 2 2" xfId="1172" xr:uid="{5E61C3AC-EE81-4A21-A2DD-73F401AD595F}"/>
    <cellStyle name="Sortie 2 2 2 3" xfId="1209" xr:uid="{3E4BD2AA-A8FC-4651-98CF-743A59A0AAAA}"/>
    <cellStyle name="Sortie 2 2 2 4" xfId="1153" xr:uid="{D4EE1CDE-9726-4CFB-9907-B142BAF60CDC}"/>
    <cellStyle name="Sortie 2 2 3" xfId="648" xr:uid="{647A4399-CFA2-4F7A-BD07-12F7FD44931C}"/>
    <cellStyle name="Sortie 2 2 4" xfId="1183" xr:uid="{2F41C133-D9E3-4CB4-9B7F-FEBEA8901237}"/>
    <cellStyle name="Sortie 2 2 5" xfId="1162" xr:uid="{DDE9EA20-39C0-49C8-81D0-42AC98284BFE}"/>
    <cellStyle name="Sortie 2 2 6" xfId="1182" xr:uid="{8FF12165-5F5F-4BC0-B5DF-F6148B8F78D7}"/>
    <cellStyle name="Sortie 2 3" xfId="218" xr:uid="{00000000-0005-0000-0000-000004010000}"/>
    <cellStyle name="Sortie 2 4" xfId="1177" xr:uid="{C614E00B-081D-45CC-88F0-C8DB337D0A43}"/>
    <cellStyle name="Sortie 2 5" xfId="1155" xr:uid="{C0820644-0735-4015-B759-945A766281A3}"/>
    <cellStyle name="Sortie 2 6" xfId="1214" xr:uid="{C9934E50-8BF2-4681-814B-BAFC0D0E45EE}"/>
    <cellStyle name="Sortie 3" xfId="275" xr:uid="{00000000-0005-0000-0000-000005010000}"/>
    <cellStyle name="Sortie 3 2" xfId="290" xr:uid="{00000000-0005-0000-0000-000006010000}"/>
    <cellStyle name="Sortie 3 2 2" xfId="1211" xr:uid="{F5EC1738-F1A6-46FE-8A4F-B7615796259F}"/>
    <cellStyle name="Sortie 3 2 3" xfId="386" xr:uid="{1C6AC3DC-3D4D-412B-9C4F-335063225CD1}"/>
    <cellStyle name="Sortie 3 2 4" xfId="1174" xr:uid="{AFB13D77-4949-4120-9C18-C98A10416FF8}"/>
    <cellStyle name="Sortie 3 3" xfId="1170" xr:uid="{1CFEDDD8-93CF-4360-959E-CBB914030EA8}"/>
    <cellStyle name="Sortie 3 4" xfId="1188" xr:uid="{AB454BDB-7E2A-4A81-AB61-6D2550E79585}"/>
    <cellStyle name="Sortie 3 5" xfId="340" xr:uid="{6D40AC58-F099-4676-8725-9D11C69A14BC}"/>
    <cellStyle name="Sortie 4" xfId="279" xr:uid="{00000000-0005-0000-0000-000007010000}"/>
    <cellStyle name="Sortie 5" xfId="1169" xr:uid="{F79F0338-B315-4CAE-9A21-91E9D75C6378}"/>
    <cellStyle name="Sortie 6" xfId="1173" xr:uid="{B066CE63-598C-408F-A3CC-3973FAE4A7B7}"/>
    <cellStyle name="Sortie 7" xfId="1201" xr:uid="{8D1E02D9-2905-4988-B6C8-3005262DF5FF}"/>
    <cellStyle name="Standaard_CP-NL-TYPE-IN" xfId="201" xr:uid="{00000000-0005-0000-0000-000008010000}"/>
    <cellStyle name="Style 1" xfId="202" xr:uid="{00000000-0005-0000-0000-000009010000}"/>
    <cellStyle name="Style 2" xfId="360" xr:uid="{433F8DC6-2BEE-4F47-92B2-5DED6210F02E}"/>
    <cellStyle name="Texte explicatif 2" xfId="60" xr:uid="{00000000-0005-0000-0000-00000A010000}"/>
    <cellStyle name="Texte explicatif 2 2" xfId="203" xr:uid="{00000000-0005-0000-0000-00000B010000}"/>
    <cellStyle name="Titre 1" xfId="204" xr:uid="{00000000-0005-0000-0000-00000C010000}"/>
    <cellStyle name="Titre 10" xfId="372" xr:uid="{5C365570-CCFD-492F-AA87-91E4BC2B3A9B}"/>
    <cellStyle name="Titre 11" xfId="373" xr:uid="{2AABEF78-3A91-4F26-8A70-FA7157FA3C22}"/>
    <cellStyle name="Titre 12" xfId="448" xr:uid="{7C02B44A-DB0B-4E62-90EA-C56A559C7AE6}"/>
    <cellStyle name="Titre 13" xfId="300" xr:uid="{8C99888A-9E6A-438E-9457-72923D192BD5}"/>
    <cellStyle name="Titre 14" xfId="1218" xr:uid="{1F8B5389-6298-4475-918D-B34016A5C424}"/>
    <cellStyle name="Titre 15" xfId="1157" xr:uid="{A9A3E98C-5DBA-49A9-BE68-7ED93D06BEFB}"/>
    <cellStyle name="Titre 16" xfId="1156" xr:uid="{231FFB59-CD90-4421-8EA2-17B7F516A564}"/>
    <cellStyle name="Titre 2" xfId="61" xr:uid="{00000000-0005-0000-0000-00000D010000}"/>
    <cellStyle name="Titre 2 2" xfId="206" xr:uid="{00000000-0005-0000-0000-00000E010000}"/>
    <cellStyle name="Titre 2 3" xfId="205" xr:uid="{00000000-0005-0000-0000-00000F010000}"/>
    <cellStyle name="Titre 3" xfId="207" xr:uid="{00000000-0005-0000-0000-000010010000}"/>
    <cellStyle name="Titre 3 2" xfId="288" xr:uid="{00000000-0005-0000-0000-000011010000}"/>
    <cellStyle name="Titre 3 3" xfId="273" xr:uid="{00000000-0005-0000-0000-000012010000}"/>
    <cellStyle name="Titre 3 4" xfId="344" xr:uid="{B5D390F3-BF76-4E5F-A44E-0D68125B349C}"/>
    <cellStyle name="Titre 4" xfId="208" xr:uid="{00000000-0005-0000-0000-000013010000}"/>
    <cellStyle name="Titre 4 2" xfId="345" xr:uid="{2AEA8371-34B8-432F-B75E-E4C576533533}"/>
    <cellStyle name="Titre 5" xfId="343" xr:uid="{FCAC740C-C50C-46A3-9262-4A8D896C2284}"/>
    <cellStyle name="Titre 6" xfId="347" xr:uid="{BEF004A8-2D50-4FDD-9A0C-64FD53914416}"/>
    <cellStyle name="Titre 7" xfId="349" xr:uid="{EF708A9E-BCC5-4313-8329-4C36740A1623}"/>
    <cellStyle name="Titre 8" xfId="348" xr:uid="{D70F3B48-45FC-4E35-AB9E-5B5B58D8D62E}"/>
    <cellStyle name="Titre 9" xfId="356" xr:uid="{16E72296-BC5F-42BD-8524-A57120524D4A}"/>
    <cellStyle name="Titre " xfId="209" xr:uid="{00000000-0005-0000-0000-000014010000}"/>
    <cellStyle name="Titre 1 2" xfId="62" xr:uid="{00000000-0005-0000-0000-000015010000}"/>
    <cellStyle name="Titre 1 2 2" xfId="210" xr:uid="{00000000-0005-0000-0000-000016010000}"/>
    <cellStyle name="Titre 2 2" xfId="63" xr:uid="{00000000-0005-0000-0000-000017010000}"/>
    <cellStyle name="Titre 2 2 2" xfId="211" xr:uid="{00000000-0005-0000-0000-000018010000}"/>
    <cellStyle name="Titre 3 2" xfId="64" xr:uid="{00000000-0005-0000-0000-000019010000}"/>
    <cellStyle name="Titre 3 2 2" xfId="212" xr:uid="{00000000-0005-0000-0000-00001A010000}"/>
    <cellStyle name="Titre 3 2 3" xfId="219" xr:uid="{00000000-0005-0000-0000-00001B010000}"/>
    <cellStyle name="Titre 3 3" xfId="278" xr:uid="{00000000-0005-0000-0000-00001C010000}"/>
    <cellStyle name="Titre 4 2" xfId="65" xr:uid="{00000000-0005-0000-0000-00001D010000}"/>
    <cellStyle name="Titre 4 2 2" xfId="213" xr:uid="{00000000-0005-0000-0000-00001E010000}"/>
    <cellStyle name="Total 2" xfId="66" xr:uid="{00000000-0005-0000-0000-00001F010000}"/>
    <cellStyle name="Total 2 2" xfId="214" xr:uid="{00000000-0005-0000-0000-000020010000}"/>
    <cellStyle name="Total 2 2 2" xfId="1042" xr:uid="{44B991C0-EECD-4836-97FC-18616D696D8D}"/>
    <cellStyle name="Total 2 2 2 2" xfId="1190" xr:uid="{864D8261-12FC-4D1D-81A1-63467AC4335C}"/>
    <cellStyle name="Total 2 2 2 3" xfId="1195" xr:uid="{B8D6F5E4-0856-4438-8B48-2D2F96BE8058}"/>
    <cellStyle name="Total 2 2 2 4" xfId="1204" xr:uid="{06C00073-6387-41DF-996F-9357B55A42AF}"/>
    <cellStyle name="Total 2 2 3" xfId="649" xr:uid="{586DA2F1-70E0-4E98-AFB8-07DB78B7EE52}"/>
    <cellStyle name="Total 2 2 4" xfId="1216" xr:uid="{EE978148-4F55-457F-9156-5F7747BEC556}"/>
    <cellStyle name="Total 2 2 5" xfId="1186" xr:uid="{74D7B152-E595-406A-B575-874E0E5A39D2}"/>
    <cellStyle name="Total 2 2 6" xfId="417" xr:uid="{5D1EC99F-FCB7-4348-B605-206B871AAC1D}"/>
    <cellStyle name="Total 2 3" xfId="220" xr:uid="{00000000-0005-0000-0000-000021010000}"/>
    <cellStyle name="Total 2 4" xfId="299" xr:uid="{76740E8B-CED0-481A-B8D5-C8E2856E8E24}"/>
    <cellStyle name="Total 2 5" xfId="1167" xr:uid="{37B3B481-3429-4A6A-8D4D-3718DA81F6F3}"/>
    <cellStyle name="Total 2 6" xfId="1175" xr:uid="{2DB63217-10E8-492C-A59F-66E7354AF3B4}"/>
    <cellStyle name="Total 3" xfId="276" xr:uid="{00000000-0005-0000-0000-000022010000}"/>
    <cellStyle name="Total 3 2" xfId="291" xr:uid="{00000000-0005-0000-0000-000023010000}"/>
    <cellStyle name="Total 3 2 2" xfId="1179" xr:uid="{E8926F1D-D2DA-4C54-B6A1-45241B70DC59}"/>
    <cellStyle name="Total 3 2 3" xfId="1159" xr:uid="{A411D8E7-02A4-4204-B190-DFDBF0244126}"/>
    <cellStyle name="Total 3 2 4" xfId="1163" xr:uid="{A93EA3CE-98CB-4608-8331-8181C26BDA8A}"/>
    <cellStyle name="Total 3 3" xfId="1203" xr:uid="{11388074-74C6-4ADD-B93B-D35E46ED5724}"/>
    <cellStyle name="Total 3 4" xfId="1189" xr:uid="{862BE6CF-F5A1-48BB-AB38-A4F4FE819EF8}"/>
    <cellStyle name="Total 3 5" xfId="1161" xr:uid="{36A9BD14-B857-473E-9CA6-EA96740B0C09}"/>
    <cellStyle name="Total 4" xfId="277" xr:uid="{00000000-0005-0000-0000-000024010000}"/>
    <cellStyle name="Total 5" xfId="1202" xr:uid="{A915487E-4196-46E9-8D3F-7D6541CBDB29}"/>
    <cellStyle name="Total 6" xfId="1158" xr:uid="{52143FAB-A64D-44C9-9B91-C874E03620AA}"/>
    <cellStyle name="Total 7" xfId="1192" xr:uid="{431FDA3B-A64D-4FB2-A5D0-D1020889DBCC}"/>
    <cellStyle name="Vérification 2" xfId="67" xr:uid="{00000000-0005-0000-0000-000025010000}"/>
    <cellStyle name="Vérification 2 2" xfId="215" xr:uid="{00000000-0005-0000-0000-000026010000}"/>
    <cellStyle name="Vérification de cellule" xfId="216" xr:uid="{00000000-0005-0000-0000-000027010000}"/>
  </cellStyles>
  <dxfs count="1">
    <dxf>
      <border>
        <bottom style="thick">
          <color rgb="FFFF0000"/>
        </bottom>
      </border>
    </dxf>
  </dxfs>
  <tableStyles count="2" defaultTableStyle="TableStyleMedium2" defaultPivotStyle="PivotStyleLight16">
    <tableStyle name="Style de tableau 1" pivot="0" count="0" xr9:uid="{00000000-0011-0000-FFFF-FFFF00000000}"/>
    <tableStyle name="Style de tableau 3" pivot="0" count="1" xr9:uid="{00000000-0011-0000-FFFF-FFFF01000000}">
      <tableStyleElement type="wholeTable" dxfId="0"/>
    </tableStyle>
  </tableStyles>
  <colors>
    <mruColors>
      <color rgb="FF8FA200"/>
      <color rgb="FF99CC00"/>
      <color rgb="FFCCFF99"/>
      <color rgb="FFE8DFAA"/>
      <color rgb="FFEEE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rgbClr val="002060"/>
                </a:solidFill>
              </a:defRPr>
            </a:pPr>
            <a:r>
              <a:rPr lang="fr-FR" sz="1200">
                <a:solidFill>
                  <a:srgbClr val="002060"/>
                </a:solidFill>
              </a:rPr>
              <a:t>Evolution de</a:t>
            </a:r>
            <a:r>
              <a:rPr lang="fr-FR" sz="1200" baseline="0">
                <a:solidFill>
                  <a:srgbClr val="002060"/>
                </a:solidFill>
              </a:rPr>
              <a:t> l'offre commerciale réalisée </a:t>
            </a:r>
          </a:p>
          <a:p>
            <a:pPr>
              <a:defRPr sz="1200">
                <a:solidFill>
                  <a:srgbClr val="002060"/>
                </a:solidFill>
              </a:defRPr>
            </a:pPr>
            <a:r>
              <a:rPr lang="fr-FR" sz="1200" b="0" baseline="0">
                <a:solidFill>
                  <a:srgbClr val="002060"/>
                </a:solidFill>
              </a:rPr>
              <a:t>indice base 100 en 2005</a:t>
            </a:r>
            <a:endParaRPr lang="fr-FR" sz="1200" b="0">
              <a:solidFill>
                <a:srgbClr val="002060"/>
              </a:solidFill>
            </a:endParaRPr>
          </a:p>
        </c:rich>
      </c:tx>
      <c:overlay val="0"/>
    </c:title>
    <c:autoTitleDeleted val="0"/>
    <c:plotArea>
      <c:layout>
        <c:manualLayout>
          <c:layoutTarget val="inner"/>
          <c:xMode val="edge"/>
          <c:yMode val="edge"/>
          <c:x val="6.008131508921697E-2"/>
          <c:y val="0.19378501104308249"/>
          <c:w val="0.92605705633004265"/>
          <c:h val="0.68105982027701095"/>
        </c:manualLayout>
      </c:layout>
      <c:lineChart>
        <c:grouping val="standard"/>
        <c:varyColors val="0"/>
        <c:ser>
          <c:idx val="0"/>
          <c:order val="0"/>
          <c:tx>
            <c:strRef>
              <c:f>'2- TK COM Trains RER métro'!$AE$62:$AF$62</c:f>
              <c:strCache>
                <c:ptCount val="2"/>
                <c:pt idx="0">
                  <c:v>Métro</c:v>
                </c:pt>
              </c:strCache>
            </c:strRef>
          </c:tx>
          <c:spPr>
            <a:ln>
              <a:solidFill>
                <a:srgbClr val="99CC00"/>
              </a:solidFill>
            </a:ln>
          </c:spPr>
          <c:marker>
            <c:symbol val="diamond"/>
            <c:size val="4"/>
            <c:spPr>
              <a:solidFill>
                <a:srgbClr val="99CC00"/>
              </a:solidFill>
              <a:ln>
                <a:solidFill>
                  <a:srgbClr val="99CC00"/>
                </a:solidFill>
              </a:ln>
            </c:spPr>
          </c:marker>
          <c:cat>
            <c:numRef>
              <c:f>'2- TK COM Trains RER métro'!$AG$61:$BA$61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'2- TK COM Trains RER métro'!$AG$62:$BA$62</c:f>
              <c:numCache>
                <c:formatCode>0.0</c:formatCode>
                <c:ptCount val="21"/>
                <c:pt idx="0">
                  <c:v>100</c:v>
                </c:pt>
                <c:pt idx="1">
                  <c:v>100</c:v>
                </c:pt>
                <c:pt idx="2">
                  <c:v>101</c:v>
                </c:pt>
                <c:pt idx="3">
                  <c:v>106</c:v>
                </c:pt>
                <c:pt idx="4">
                  <c:v>109</c:v>
                </c:pt>
                <c:pt idx="5">
                  <c:v>108</c:v>
                </c:pt>
                <c:pt idx="6">
                  <c:v>109</c:v>
                </c:pt>
                <c:pt idx="7">
                  <c:v>111</c:v>
                </c:pt>
                <c:pt idx="8">
                  <c:v>113</c:v>
                </c:pt>
                <c:pt idx="9">
                  <c:v>114</c:v>
                </c:pt>
                <c:pt idx="10">
                  <c:v>115</c:v>
                </c:pt>
                <c:pt idx="11">
                  <c:v>116</c:v>
                </c:pt>
                <c:pt idx="12">
                  <c:v>115.8</c:v>
                </c:pt>
                <c:pt idx="13">
                  <c:v>114.94</c:v>
                </c:pt>
                <c:pt idx="14">
                  <c:v>107.13</c:v>
                </c:pt>
                <c:pt idx="15">
                  <c:v>96.04</c:v>
                </c:pt>
                <c:pt idx="16">
                  <c:v>109.07</c:v>
                </c:pt>
                <c:pt idx="17">
                  <c:v>109.5</c:v>
                </c:pt>
                <c:pt idx="18">
                  <c:v>111.02</c:v>
                </c:pt>
                <c:pt idx="19">
                  <c:v>125.49</c:v>
                </c:pt>
                <c:pt idx="20">
                  <c:v>128.09</c:v>
                </c:pt>
              </c:numCache>
            </c:numRef>
          </c:val>
          <c:smooth val="0"/>
          <c:extLst>
            <c:ext xmlns:c16="http://schemas.microsoft.com/office/drawing/2014/chart" uri="{C3380CC4-5D6E-409C-BE32-E72D297353CC}">
              <c16:uniqueId val="{00000000-59D4-4F71-8693-9356B166C248}"/>
            </c:ext>
          </c:extLst>
        </c:ser>
        <c:ser>
          <c:idx val="1"/>
          <c:order val="1"/>
          <c:tx>
            <c:strRef>
              <c:f>'2- TK COM Trains RER métro'!$AE$63:$AF$63</c:f>
              <c:strCache>
                <c:ptCount val="2"/>
                <c:pt idx="0">
                  <c:v>Trains (Transilien + RER)</c:v>
                </c:pt>
              </c:strCache>
            </c:strRef>
          </c:tx>
          <c:marker>
            <c:symbol val="square"/>
            <c:size val="4"/>
            <c:spPr>
              <a:solidFill>
                <a:schemeClr val="accent2"/>
              </a:solidFill>
            </c:spPr>
          </c:marker>
          <c:cat>
            <c:numRef>
              <c:f>'2- TK COM Trains RER métro'!$AG$61:$BA$61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'2- TK COM Trains RER métro'!$AG$63:$BA$63</c:f>
              <c:numCache>
                <c:formatCode>0.0</c:formatCode>
                <c:ptCount val="21"/>
                <c:pt idx="0">
                  <c:v>100</c:v>
                </c:pt>
                <c:pt idx="1">
                  <c:v>102</c:v>
                </c:pt>
                <c:pt idx="2">
                  <c:v>103</c:v>
                </c:pt>
                <c:pt idx="3">
                  <c:v>105</c:v>
                </c:pt>
                <c:pt idx="4">
                  <c:v>107</c:v>
                </c:pt>
                <c:pt idx="5">
                  <c:v>110</c:v>
                </c:pt>
                <c:pt idx="6">
                  <c:v>111</c:v>
                </c:pt>
                <c:pt idx="7">
                  <c:v>110</c:v>
                </c:pt>
                <c:pt idx="8">
                  <c:v>110</c:v>
                </c:pt>
                <c:pt idx="9">
                  <c:v>109</c:v>
                </c:pt>
                <c:pt idx="10">
                  <c:v>110</c:v>
                </c:pt>
                <c:pt idx="11">
                  <c:v>107</c:v>
                </c:pt>
                <c:pt idx="12">
                  <c:v>110.4</c:v>
                </c:pt>
                <c:pt idx="13">
                  <c:v>103.96</c:v>
                </c:pt>
                <c:pt idx="14">
                  <c:v>104.64</c:v>
                </c:pt>
                <c:pt idx="15">
                  <c:v>93.88</c:v>
                </c:pt>
                <c:pt idx="16">
                  <c:v>106.26</c:v>
                </c:pt>
                <c:pt idx="17">
                  <c:v>108.02</c:v>
                </c:pt>
                <c:pt idx="18">
                  <c:v>102.87</c:v>
                </c:pt>
                <c:pt idx="19">
                  <c:v>108.78</c:v>
                </c:pt>
                <c:pt idx="20">
                  <c:v>112.24</c:v>
                </c:pt>
              </c:numCache>
            </c:numRef>
          </c:val>
          <c:smooth val="0"/>
          <c:extLst>
            <c:ext xmlns:c16="http://schemas.microsoft.com/office/drawing/2014/chart" uri="{C3380CC4-5D6E-409C-BE32-E72D297353CC}">
              <c16:uniqueId val="{00000001-59D4-4F71-8693-9356B166C248}"/>
            </c:ext>
          </c:extLst>
        </c:ser>
        <c:dLbls>
          <c:showLegendKey val="0"/>
          <c:showVal val="0"/>
          <c:showCatName val="0"/>
          <c:showSerName val="0"/>
          <c:showPercent val="0"/>
          <c:showBubbleSize val="0"/>
        </c:dLbls>
        <c:marker val="1"/>
        <c:smooth val="0"/>
        <c:axId val="277596416"/>
        <c:axId val="277606400"/>
      </c:lineChart>
      <c:catAx>
        <c:axId val="277596416"/>
        <c:scaling>
          <c:orientation val="minMax"/>
        </c:scaling>
        <c:delete val="0"/>
        <c:axPos val="b"/>
        <c:numFmt formatCode="General" sourceLinked="1"/>
        <c:majorTickMark val="out"/>
        <c:minorTickMark val="none"/>
        <c:tickLblPos val="nextTo"/>
        <c:spPr>
          <a:ln/>
        </c:spPr>
        <c:txPr>
          <a:bodyPr/>
          <a:lstStyle/>
          <a:p>
            <a:pPr>
              <a:defRPr sz="900" b="0"/>
            </a:pPr>
            <a:endParaRPr lang="fr-FR"/>
          </a:p>
        </c:txPr>
        <c:crossAx val="277606400"/>
        <c:crossesAt val="100"/>
        <c:auto val="1"/>
        <c:lblAlgn val="ctr"/>
        <c:lblOffset val="100"/>
        <c:tickLblSkip val="1"/>
        <c:noMultiLvlLbl val="0"/>
      </c:catAx>
      <c:valAx>
        <c:axId val="277606400"/>
        <c:scaling>
          <c:orientation val="minMax"/>
          <c:min val="85"/>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1100"/>
            </a:pPr>
            <a:endParaRPr lang="fr-FR"/>
          </a:p>
        </c:txPr>
        <c:crossAx val="277596416"/>
        <c:crosses val="autoZero"/>
        <c:crossBetween val="midCat"/>
      </c:valAx>
    </c:plotArea>
    <c:legend>
      <c:legendPos val="b"/>
      <c:layout>
        <c:manualLayout>
          <c:xMode val="edge"/>
          <c:yMode val="edge"/>
          <c:x val="0.3446356420622057"/>
          <c:y val="0.90544534118568687"/>
          <c:w val="0.35181935970585138"/>
          <c:h val="4.0629879635222223E-2"/>
        </c:manualLayout>
      </c:layout>
      <c:overlay val="0"/>
    </c:legend>
    <c:plotVisOnly val="1"/>
    <c:dispBlanksAs val="gap"/>
    <c:showDLblsOverMax val="0"/>
  </c:chart>
  <c:spPr>
    <a:ln>
      <a:solidFill>
        <a:srgbClr val="B1C800"/>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200" b="1" i="0" baseline="0">
                <a:solidFill>
                  <a:sysClr val="windowText" lastClr="000000"/>
                </a:solidFill>
                <a:effectLst/>
              </a:rPr>
              <a:t>Evolution du nombre de courses effectuées par le PAM</a:t>
            </a:r>
            <a:endParaRPr lang="fr-FR" sz="1200" b="1" i="1" u="none" strike="noStrike" baseline="0">
              <a:solidFill>
                <a:sysClr val="windowText" lastClr="000000"/>
              </a:solidFill>
              <a:effectLst/>
            </a:endParaRPr>
          </a:p>
          <a:p>
            <a:pPr>
              <a:defRPr/>
            </a:pPr>
            <a:r>
              <a:rPr lang="fr-FR" sz="1000" b="0" i="0" u="none" strike="noStrike" baseline="0">
                <a:solidFill>
                  <a:sysClr val="windowText" lastClr="000000"/>
                </a:solidFill>
              </a:rPr>
              <a:t>indice base 100 en 2011</a:t>
            </a:r>
          </a:p>
          <a:p>
            <a:pPr>
              <a:defRPr/>
            </a:pPr>
            <a:endParaRPr lang="fr-FR">
              <a:effectLst/>
            </a:endParaRPr>
          </a:p>
        </c:rich>
      </c:tx>
      <c:layout>
        <c:manualLayout>
          <c:xMode val="edge"/>
          <c:yMode val="edge"/>
          <c:x val="0.28880475189643434"/>
          <c:y val="2.42539755850251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'5- PAM'!$B$28</c:f>
              <c:strCache>
                <c:ptCount val="1"/>
                <c:pt idx="0">
                  <c:v>PAM 75</c:v>
                </c:pt>
              </c:strCache>
            </c:strRef>
          </c:tx>
          <c:spPr>
            <a:ln w="28575" cap="rnd">
              <a:solidFill>
                <a:schemeClr val="accent1"/>
              </a:solidFill>
              <a:round/>
            </a:ln>
            <a:effectLst/>
          </c:spPr>
          <c:marker>
            <c:symbol val="none"/>
          </c:marker>
          <c:cat>
            <c:numRef>
              <c:f>'5- PAM'!$C$27:$Q$27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 PAM'!$C$28:$M$28</c:f>
              <c:numCache>
                <c:formatCode>#,##0</c:formatCode>
                <c:ptCount val="11"/>
                <c:pt idx="0">
                  <c:v>100</c:v>
                </c:pt>
                <c:pt idx="1">
                  <c:v>97.79</c:v>
                </c:pt>
                <c:pt idx="2">
                  <c:v>99.03</c:v>
                </c:pt>
                <c:pt idx="3">
                  <c:v>101.88</c:v>
                </c:pt>
                <c:pt idx="4">
                  <c:v>102.3</c:v>
                </c:pt>
                <c:pt idx="5">
                  <c:v>99.38</c:v>
                </c:pt>
                <c:pt idx="6">
                  <c:v>94.24</c:v>
                </c:pt>
                <c:pt idx="7">
                  <c:v>87.9</c:v>
                </c:pt>
                <c:pt idx="8">
                  <c:v>83.31</c:v>
                </c:pt>
                <c:pt idx="9">
                  <c:v>52.93</c:v>
                </c:pt>
                <c:pt idx="10">
                  <c:v>72.040000000000006</c:v>
                </c:pt>
              </c:numCache>
            </c:numRef>
          </c:val>
          <c:smooth val="0"/>
          <c:extLst>
            <c:ext xmlns:c16="http://schemas.microsoft.com/office/drawing/2014/chart" uri="{C3380CC4-5D6E-409C-BE32-E72D297353CC}">
              <c16:uniqueId val="{00000000-4C87-432F-BDEA-F31471B80A49}"/>
            </c:ext>
          </c:extLst>
        </c:ser>
        <c:ser>
          <c:idx val="1"/>
          <c:order val="1"/>
          <c:tx>
            <c:strRef>
              <c:f>'5- PAM'!$B$29</c:f>
              <c:strCache>
                <c:ptCount val="1"/>
                <c:pt idx="0">
                  <c:v>PAM 77</c:v>
                </c:pt>
              </c:strCache>
            </c:strRef>
          </c:tx>
          <c:spPr>
            <a:ln w="28575" cap="rnd">
              <a:solidFill>
                <a:schemeClr val="accent2"/>
              </a:solidFill>
              <a:round/>
            </a:ln>
            <a:effectLst/>
          </c:spPr>
          <c:marker>
            <c:symbol val="none"/>
          </c:marker>
          <c:cat>
            <c:numRef>
              <c:f>'5- PAM'!$C$27:$Q$27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 PAM'!$C$29:$P$29</c:f>
              <c:numCache>
                <c:formatCode>#,##0</c:formatCode>
                <c:ptCount val="14"/>
                <c:pt idx="0">
                  <c:v>100</c:v>
                </c:pt>
                <c:pt idx="1">
                  <c:v>118.43</c:v>
                </c:pt>
                <c:pt idx="2">
                  <c:v>125.08</c:v>
                </c:pt>
                <c:pt idx="3">
                  <c:v>134.08000000000001</c:v>
                </c:pt>
                <c:pt idx="4">
                  <c:v>128.76</c:v>
                </c:pt>
                <c:pt idx="5">
                  <c:v>128.5</c:v>
                </c:pt>
                <c:pt idx="6">
                  <c:v>128.78</c:v>
                </c:pt>
                <c:pt idx="7">
                  <c:v>118.48</c:v>
                </c:pt>
                <c:pt idx="8">
                  <c:v>119.9</c:v>
                </c:pt>
                <c:pt idx="9">
                  <c:v>76.31</c:v>
                </c:pt>
                <c:pt idx="10">
                  <c:v>103.92</c:v>
                </c:pt>
                <c:pt idx="11">
                  <c:v>117.53</c:v>
                </c:pt>
                <c:pt idx="12">
                  <c:v>115.92</c:v>
                </c:pt>
                <c:pt idx="13">
                  <c:v>16.45</c:v>
                </c:pt>
              </c:numCache>
            </c:numRef>
          </c:val>
          <c:smooth val="0"/>
          <c:extLst>
            <c:ext xmlns:c16="http://schemas.microsoft.com/office/drawing/2014/chart" uri="{C3380CC4-5D6E-409C-BE32-E72D297353CC}">
              <c16:uniqueId val="{00000001-4C87-432F-BDEA-F31471B80A49}"/>
            </c:ext>
          </c:extLst>
        </c:ser>
        <c:ser>
          <c:idx val="2"/>
          <c:order val="2"/>
          <c:tx>
            <c:strRef>
              <c:f>'5- PAM'!$B$30</c:f>
              <c:strCache>
                <c:ptCount val="1"/>
                <c:pt idx="0">
                  <c:v>PAM 78</c:v>
                </c:pt>
              </c:strCache>
            </c:strRef>
          </c:tx>
          <c:spPr>
            <a:ln w="28575" cap="rnd">
              <a:solidFill>
                <a:schemeClr val="accent3"/>
              </a:solidFill>
              <a:round/>
            </a:ln>
            <a:effectLst/>
          </c:spPr>
          <c:marker>
            <c:symbol val="none"/>
          </c:marker>
          <c:cat>
            <c:numRef>
              <c:f>'5- PAM'!$C$27:$Q$27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 PAM'!$C$30:$P$30</c:f>
              <c:numCache>
                <c:formatCode>#,##0</c:formatCode>
                <c:ptCount val="14"/>
                <c:pt idx="0">
                  <c:v>100</c:v>
                </c:pt>
                <c:pt idx="1">
                  <c:v>113.72</c:v>
                </c:pt>
                <c:pt idx="2">
                  <c:v>108.77</c:v>
                </c:pt>
                <c:pt idx="3">
                  <c:v>93.51</c:v>
                </c:pt>
                <c:pt idx="4">
                  <c:v>84.55</c:v>
                </c:pt>
                <c:pt idx="5">
                  <c:v>79.63</c:v>
                </c:pt>
                <c:pt idx="6">
                  <c:v>79.33</c:v>
                </c:pt>
                <c:pt idx="7">
                  <c:v>84.11</c:v>
                </c:pt>
                <c:pt idx="8">
                  <c:v>82.97</c:v>
                </c:pt>
                <c:pt idx="9">
                  <c:v>50.13</c:v>
                </c:pt>
                <c:pt idx="10">
                  <c:v>70.739999999999995</c:v>
                </c:pt>
                <c:pt idx="11">
                  <c:v>77.680000000000007</c:v>
                </c:pt>
                <c:pt idx="12">
                  <c:v>84.82</c:v>
                </c:pt>
                <c:pt idx="13">
                  <c:v>50.69</c:v>
                </c:pt>
              </c:numCache>
            </c:numRef>
          </c:val>
          <c:smooth val="0"/>
          <c:extLst>
            <c:ext xmlns:c16="http://schemas.microsoft.com/office/drawing/2014/chart" uri="{C3380CC4-5D6E-409C-BE32-E72D297353CC}">
              <c16:uniqueId val="{00000002-4C87-432F-BDEA-F31471B80A49}"/>
            </c:ext>
          </c:extLst>
        </c:ser>
        <c:ser>
          <c:idx val="3"/>
          <c:order val="3"/>
          <c:tx>
            <c:strRef>
              <c:f>'5- PAM'!$B$31</c:f>
              <c:strCache>
                <c:ptCount val="1"/>
                <c:pt idx="0">
                  <c:v>PAM 91</c:v>
                </c:pt>
              </c:strCache>
            </c:strRef>
          </c:tx>
          <c:spPr>
            <a:ln w="28575" cap="rnd">
              <a:solidFill>
                <a:schemeClr val="accent4"/>
              </a:solidFill>
              <a:round/>
            </a:ln>
            <a:effectLst/>
          </c:spPr>
          <c:marker>
            <c:symbol val="none"/>
          </c:marker>
          <c:cat>
            <c:numRef>
              <c:f>'5- PAM'!$C$27:$Q$27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 PAM'!$C$31:$M$31</c:f>
              <c:numCache>
                <c:formatCode>#,##0</c:formatCode>
                <c:ptCount val="11"/>
                <c:pt idx="0">
                  <c:v>100</c:v>
                </c:pt>
                <c:pt idx="1">
                  <c:v>104.78</c:v>
                </c:pt>
                <c:pt idx="2">
                  <c:v>108.4</c:v>
                </c:pt>
                <c:pt idx="3">
                  <c:v>107.43</c:v>
                </c:pt>
                <c:pt idx="4">
                  <c:v>102.78</c:v>
                </c:pt>
                <c:pt idx="5">
                  <c:v>99.59</c:v>
                </c:pt>
                <c:pt idx="6">
                  <c:v>100.37</c:v>
                </c:pt>
                <c:pt idx="7">
                  <c:v>94.4</c:v>
                </c:pt>
                <c:pt idx="8">
                  <c:v>96.07</c:v>
                </c:pt>
                <c:pt idx="9">
                  <c:v>53.13</c:v>
                </c:pt>
                <c:pt idx="10">
                  <c:v>71.099999999999994</c:v>
                </c:pt>
              </c:numCache>
            </c:numRef>
          </c:val>
          <c:smooth val="0"/>
          <c:extLst>
            <c:ext xmlns:c16="http://schemas.microsoft.com/office/drawing/2014/chart" uri="{C3380CC4-5D6E-409C-BE32-E72D297353CC}">
              <c16:uniqueId val="{00000003-4C87-432F-BDEA-F31471B80A49}"/>
            </c:ext>
          </c:extLst>
        </c:ser>
        <c:ser>
          <c:idx val="4"/>
          <c:order val="4"/>
          <c:tx>
            <c:strRef>
              <c:f>'5- PAM'!$B$32</c:f>
              <c:strCache>
                <c:ptCount val="1"/>
                <c:pt idx="0">
                  <c:v>PAM 92</c:v>
                </c:pt>
              </c:strCache>
            </c:strRef>
          </c:tx>
          <c:spPr>
            <a:ln w="28575" cap="rnd">
              <a:solidFill>
                <a:schemeClr val="accent5"/>
              </a:solidFill>
              <a:round/>
            </a:ln>
            <a:effectLst/>
          </c:spPr>
          <c:marker>
            <c:symbol val="none"/>
          </c:marker>
          <c:cat>
            <c:numRef>
              <c:f>'5- PAM'!$C$27:$Q$27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 PAM'!$C$32:$P$32</c:f>
              <c:numCache>
                <c:formatCode>#,##0</c:formatCode>
                <c:ptCount val="14"/>
                <c:pt idx="0">
                  <c:v>100</c:v>
                </c:pt>
                <c:pt idx="1">
                  <c:v>106.87</c:v>
                </c:pt>
                <c:pt idx="2">
                  <c:v>105.92</c:v>
                </c:pt>
                <c:pt idx="3">
                  <c:v>110.58</c:v>
                </c:pt>
                <c:pt idx="4">
                  <c:v>111.83</c:v>
                </c:pt>
                <c:pt idx="5">
                  <c:v>124.33</c:v>
                </c:pt>
                <c:pt idx="6">
                  <c:v>127.27</c:v>
                </c:pt>
                <c:pt idx="7">
                  <c:v>124.51</c:v>
                </c:pt>
                <c:pt idx="8">
                  <c:v>113.51</c:v>
                </c:pt>
                <c:pt idx="9">
                  <c:v>73.08</c:v>
                </c:pt>
                <c:pt idx="10">
                  <c:v>100.31</c:v>
                </c:pt>
                <c:pt idx="11">
                  <c:v>113.7</c:v>
                </c:pt>
                <c:pt idx="12">
                  <c:v>142.74</c:v>
                </c:pt>
                <c:pt idx="13">
                  <c:v>89.42</c:v>
                </c:pt>
              </c:numCache>
            </c:numRef>
          </c:val>
          <c:smooth val="0"/>
          <c:extLst>
            <c:ext xmlns:c16="http://schemas.microsoft.com/office/drawing/2014/chart" uri="{C3380CC4-5D6E-409C-BE32-E72D297353CC}">
              <c16:uniqueId val="{00000004-4C87-432F-BDEA-F31471B80A49}"/>
            </c:ext>
          </c:extLst>
        </c:ser>
        <c:ser>
          <c:idx val="5"/>
          <c:order val="5"/>
          <c:tx>
            <c:strRef>
              <c:f>'5- PAM'!$B$33</c:f>
              <c:strCache>
                <c:ptCount val="1"/>
                <c:pt idx="0">
                  <c:v>PAM 93</c:v>
                </c:pt>
              </c:strCache>
            </c:strRef>
          </c:tx>
          <c:spPr>
            <a:ln w="28575" cap="rnd">
              <a:solidFill>
                <a:schemeClr val="accent6"/>
              </a:solidFill>
              <a:round/>
            </a:ln>
            <a:effectLst/>
          </c:spPr>
          <c:marker>
            <c:symbol val="none"/>
          </c:marker>
          <c:cat>
            <c:numRef>
              <c:f>'5- PAM'!$C$27:$Q$27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 PAM'!$C$33:$P$33</c:f>
              <c:numCache>
                <c:formatCode>#,##0</c:formatCode>
                <c:ptCount val="14"/>
                <c:pt idx="0">
                  <c:v>100</c:v>
                </c:pt>
                <c:pt idx="1">
                  <c:v>100.83</c:v>
                </c:pt>
                <c:pt idx="2">
                  <c:v>85.81</c:v>
                </c:pt>
                <c:pt idx="3">
                  <c:v>84.77</c:v>
                </c:pt>
                <c:pt idx="4">
                  <c:v>79.650000000000006</c:v>
                </c:pt>
                <c:pt idx="5">
                  <c:v>71.819999999999993</c:v>
                </c:pt>
                <c:pt idx="6">
                  <c:v>73.97</c:v>
                </c:pt>
                <c:pt idx="7">
                  <c:v>76.48</c:v>
                </c:pt>
                <c:pt idx="8">
                  <c:v>79.86</c:v>
                </c:pt>
                <c:pt idx="9">
                  <c:v>45.46</c:v>
                </c:pt>
                <c:pt idx="10">
                  <c:v>67.28</c:v>
                </c:pt>
                <c:pt idx="11">
                  <c:v>73.7</c:v>
                </c:pt>
                <c:pt idx="12">
                  <c:v>84.36</c:v>
                </c:pt>
                <c:pt idx="13">
                  <c:v>78.89</c:v>
                </c:pt>
              </c:numCache>
            </c:numRef>
          </c:val>
          <c:smooth val="0"/>
          <c:extLst>
            <c:ext xmlns:c16="http://schemas.microsoft.com/office/drawing/2014/chart" uri="{C3380CC4-5D6E-409C-BE32-E72D297353CC}">
              <c16:uniqueId val="{00000005-4C87-432F-BDEA-F31471B80A49}"/>
            </c:ext>
          </c:extLst>
        </c:ser>
        <c:ser>
          <c:idx val="6"/>
          <c:order val="6"/>
          <c:tx>
            <c:strRef>
              <c:f>'5- PAM'!$B$34</c:f>
              <c:strCache>
                <c:ptCount val="1"/>
                <c:pt idx="0">
                  <c:v>PAM 94</c:v>
                </c:pt>
              </c:strCache>
            </c:strRef>
          </c:tx>
          <c:spPr>
            <a:ln w="28575" cap="rnd">
              <a:solidFill>
                <a:schemeClr val="accent1">
                  <a:lumMod val="60000"/>
                </a:schemeClr>
              </a:solidFill>
              <a:round/>
            </a:ln>
            <a:effectLst/>
          </c:spPr>
          <c:marker>
            <c:symbol val="none"/>
          </c:marker>
          <c:cat>
            <c:numRef>
              <c:f>'5- PAM'!$C$27:$Q$27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 PAM'!$C$34:$O$34</c:f>
              <c:numCache>
                <c:formatCode>#,##0</c:formatCode>
                <c:ptCount val="13"/>
                <c:pt idx="0">
                  <c:v>100</c:v>
                </c:pt>
                <c:pt idx="1">
                  <c:v>97.06</c:v>
                </c:pt>
                <c:pt idx="2">
                  <c:v>100.47</c:v>
                </c:pt>
                <c:pt idx="3">
                  <c:v>96.28</c:v>
                </c:pt>
                <c:pt idx="4">
                  <c:v>99.42</c:v>
                </c:pt>
                <c:pt idx="5">
                  <c:v>95.67</c:v>
                </c:pt>
                <c:pt idx="6">
                  <c:v>95.27</c:v>
                </c:pt>
                <c:pt idx="7">
                  <c:v>98.51</c:v>
                </c:pt>
                <c:pt idx="8">
                  <c:v>96.33</c:v>
                </c:pt>
                <c:pt idx="9">
                  <c:v>62.57</c:v>
                </c:pt>
                <c:pt idx="10">
                  <c:v>90.4</c:v>
                </c:pt>
                <c:pt idx="11">
                  <c:v>94</c:v>
                </c:pt>
                <c:pt idx="12">
                  <c:v>27.18</c:v>
                </c:pt>
              </c:numCache>
            </c:numRef>
          </c:val>
          <c:smooth val="0"/>
          <c:extLst>
            <c:ext xmlns:c16="http://schemas.microsoft.com/office/drawing/2014/chart" uri="{C3380CC4-5D6E-409C-BE32-E72D297353CC}">
              <c16:uniqueId val="{00000006-4C87-432F-BDEA-F31471B80A49}"/>
            </c:ext>
          </c:extLst>
        </c:ser>
        <c:ser>
          <c:idx val="7"/>
          <c:order val="7"/>
          <c:tx>
            <c:strRef>
              <c:f>'5- PAM'!$B$35</c:f>
              <c:strCache>
                <c:ptCount val="1"/>
                <c:pt idx="0">
                  <c:v>PAM 95</c:v>
                </c:pt>
              </c:strCache>
            </c:strRef>
          </c:tx>
          <c:spPr>
            <a:ln w="28575" cap="rnd">
              <a:solidFill>
                <a:schemeClr val="accent2">
                  <a:lumMod val="60000"/>
                </a:schemeClr>
              </a:solidFill>
              <a:round/>
            </a:ln>
            <a:effectLst/>
          </c:spPr>
          <c:marker>
            <c:symbol val="none"/>
          </c:marker>
          <c:cat>
            <c:numRef>
              <c:f>'5- PAM'!$C$27:$Q$27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 PAM'!$C$35:$Q$35</c:f>
              <c:numCache>
                <c:formatCode>#,##0</c:formatCode>
                <c:ptCount val="15"/>
                <c:pt idx="0">
                  <c:v>100</c:v>
                </c:pt>
                <c:pt idx="1">
                  <c:v>133.34</c:v>
                </c:pt>
                <c:pt idx="2">
                  <c:v>146.1</c:v>
                </c:pt>
                <c:pt idx="3">
                  <c:v>139.24</c:v>
                </c:pt>
                <c:pt idx="4">
                  <c:v>242.07</c:v>
                </c:pt>
                <c:pt idx="5">
                  <c:v>384.06</c:v>
                </c:pt>
                <c:pt idx="6">
                  <c:v>393.45</c:v>
                </c:pt>
                <c:pt idx="7">
                  <c:v>404.72</c:v>
                </c:pt>
                <c:pt idx="8">
                  <c:v>411.62</c:v>
                </c:pt>
                <c:pt idx="9">
                  <c:v>243.26</c:v>
                </c:pt>
                <c:pt idx="10">
                  <c:v>330.35</c:v>
                </c:pt>
                <c:pt idx="11">
                  <c:v>378.47</c:v>
                </c:pt>
                <c:pt idx="12">
                  <c:v>382.48</c:v>
                </c:pt>
                <c:pt idx="13">
                  <c:v>393.43</c:v>
                </c:pt>
                <c:pt idx="14">
                  <c:v>283.20999999999998</c:v>
                </c:pt>
              </c:numCache>
            </c:numRef>
          </c:val>
          <c:smooth val="0"/>
          <c:extLst>
            <c:ext xmlns:c16="http://schemas.microsoft.com/office/drawing/2014/chart" uri="{C3380CC4-5D6E-409C-BE32-E72D297353CC}">
              <c16:uniqueId val="{00000007-4C87-432F-BDEA-F31471B80A49}"/>
            </c:ext>
          </c:extLst>
        </c:ser>
        <c:dLbls>
          <c:showLegendKey val="0"/>
          <c:showVal val="0"/>
          <c:showCatName val="0"/>
          <c:showSerName val="0"/>
          <c:showPercent val="0"/>
          <c:showBubbleSize val="0"/>
        </c:dLbls>
        <c:smooth val="0"/>
        <c:axId val="673606511"/>
        <c:axId val="673601519"/>
        <c:extLst>
          <c:ext xmlns:c15="http://schemas.microsoft.com/office/drawing/2012/chart" uri="{02D57815-91ED-43cb-92C2-25804820EDAC}">
            <c15:filteredLineSeries>
              <c15:ser>
                <c:idx val="8"/>
                <c:order val="8"/>
                <c:spPr>
                  <a:ln w="28575" cap="rnd">
                    <a:solidFill>
                      <a:schemeClr val="accent3">
                        <a:lumMod val="60000"/>
                      </a:schemeClr>
                    </a:solidFill>
                    <a:round/>
                  </a:ln>
                  <a:effectLst/>
                </c:spPr>
                <c:marker>
                  <c:symbol val="none"/>
                </c:marker>
                <c:cat>
                  <c:numRef>
                    <c:extLst>
                      <c:ext uri="{02D57815-91ED-43cb-92C2-25804820EDAC}">
                        <c15:formulaRef>
                          <c15:sqref>'5- PAM'!$C$27:$Q$27</c15:sqref>
                        </c15:formulaRef>
                      </c:ext>
                    </c:extLst>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extLst>
                      <c:ext uri="{02D57815-91ED-43cb-92C2-25804820EDAC}">
                        <c15:formulaRef>
                          <c15:sqref>'5- PAM'!$B$23</c15:sqref>
                        </c15:formulaRef>
                      </c:ext>
                    </c:extLst>
                    <c:numCache>
                      <c:formatCode>General</c:formatCode>
                      <c:ptCount val="1"/>
                      <c:pt idx="0">
                        <c:v>0</c:v>
                      </c:pt>
                    </c:numCache>
                  </c:numRef>
                </c:val>
                <c:smooth val="0"/>
                <c:extLst>
                  <c:ext xmlns:c16="http://schemas.microsoft.com/office/drawing/2014/chart" uri="{C3380CC4-5D6E-409C-BE32-E72D297353CC}">
                    <c16:uniqueId val="{00000002-12E6-4773-806A-CAD5F60C6C5A}"/>
                  </c:ext>
                </c:extLst>
              </c15:ser>
            </c15:filteredLineSeries>
          </c:ext>
        </c:extLst>
      </c:lineChart>
      <c:catAx>
        <c:axId val="673606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3601519"/>
        <c:crossesAt val="0"/>
        <c:auto val="1"/>
        <c:lblAlgn val="ctr"/>
        <c:lblOffset val="100"/>
        <c:noMultiLvlLbl val="0"/>
      </c:catAx>
      <c:valAx>
        <c:axId val="673601519"/>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3606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fr-FR" sz="1050" b="1" i="0" baseline="0">
                <a:solidFill>
                  <a:sysClr val="windowText" lastClr="000000"/>
                </a:solidFill>
                <a:effectLst/>
              </a:rPr>
              <a:t>Evolution de l'ensemble du nombre de courses effectuées  le PAM en Île-de-France</a:t>
            </a:r>
            <a:endParaRPr lang="fr-FR" sz="1050" b="1" i="1" u="none" strike="noStrike" baseline="0">
              <a:solidFill>
                <a:sysClr val="windowText" lastClr="000000"/>
              </a:solidFill>
              <a:effectLst/>
            </a:endParaRPr>
          </a:p>
          <a:p>
            <a:pPr>
              <a:defRPr sz="1050"/>
            </a:pPr>
            <a:r>
              <a:rPr lang="fr-FR" sz="1050" b="0" i="0" u="none" strike="noStrike" baseline="0">
                <a:solidFill>
                  <a:sysClr val="windowText" lastClr="000000"/>
                </a:solidFill>
              </a:rPr>
              <a:t>indice base 100 en 2011</a:t>
            </a:r>
          </a:p>
          <a:p>
            <a:pPr>
              <a:defRPr sz="1050"/>
            </a:pPr>
            <a:endParaRPr lang="fr-FR" sz="1050">
              <a:effectLst/>
            </a:endParaRPr>
          </a:p>
        </c:rich>
      </c:tx>
      <c:layout>
        <c:manualLayout>
          <c:xMode val="edge"/>
          <c:yMode val="edge"/>
          <c:x val="0.17478133202099738"/>
          <c:y val="2.1220240889256441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7"/>
          <c:order val="0"/>
          <c:tx>
            <c:strRef>
              <c:f>'5- PAM'!$B$36</c:f>
              <c:strCache>
                <c:ptCount val="1"/>
                <c:pt idx="0">
                  <c:v>PAM IDF</c:v>
                </c:pt>
              </c:strCache>
            </c:strRef>
          </c:tx>
          <c:spPr>
            <a:ln w="28575" cap="rnd">
              <a:solidFill>
                <a:srgbClr val="8FA200"/>
              </a:solidFill>
              <a:round/>
            </a:ln>
            <a:effectLst/>
          </c:spPr>
          <c:marker>
            <c:symbol val="none"/>
          </c:marker>
          <c:cat>
            <c:numRef>
              <c:f>'5- PAM'!$C$27:$Q$27</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'5- PAM'!$C$36:$Q$36</c:f>
              <c:numCache>
                <c:formatCode>0</c:formatCode>
                <c:ptCount val="15"/>
                <c:pt idx="0" formatCode="#,##0">
                  <c:v>100</c:v>
                </c:pt>
                <c:pt idx="1">
                  <c:v>104.82</c:v>
                </c:pt>
                <c:pt idx="2">
                  <c:v>105.06</c:v>
                </c:pt>
                <c:pt idx="3">
                  <c:v>105.15</c:v>
                </c:pt>
                <c:pt idx="4">
                  <c:v>106.61</c:v>
                </c:pt>
                <c:pt idx="5">
                  <c:v>108.89</c:v>
                </c:pt>
                <c:pt idx="6">
                  <c:v>107.43</c:v>
                </c:pt>
                <c:pt idx="7">
                  <c:v>104.12</c:v>
                </c:pt>
                <c:pt idx="8">
                  <c:v>102.56</c:v>
                </c:pt>
                <c:pt idx="9">
                  <c:v>63.34</c:v>
                </c:pt>
                <c:pt idx="10">
                  <c:v>87.51</c:v>
                </c:pt>
                <c:pt idx="11">
                  <c:v>99.31</c:v>
                </c:pt>
                <c:pt idx="12">
                  <c:v>103.4</c:v>
                </c:pt>
                <c:pt idx="13" formatCode="#,##0">
                  <c:v>109.99</c:v>
                </c:pt>
                <c:pt idx="14" formatCode="#,##0">
                  <c:v>122.62</c:v>
                </c:pt>
              </c:numCache>
            </c:numRef>
          </c:val>
          <c:smooth val="0"/>
          <c:extLst>
            <c:ext xmlns:c16="http://schemas.microsoft.com/office/drawing/2014/chart" uri="{C3380CC4-5D6E-409C-BE32-E72D297353CC}">
              <c16:uniqueId val="{00000007-29C0-43B0-A19C-042AB7CB784A}"/>
            </c:ext>
          </c:extLst>
        </c:ser>
        <c:dLbls>
          <c:showLegendKey val="0"/>
          <c:showVal val="0"/>
          <c:showCatName val="0"/>
          <c:showSerName val="0"/>
          <c:showPercent val="0"/>
          <c:showBubbleSize val="0"/>
        </c:dLbls>
        <c:smooth val="0"/>
        <c:axId val="673606511"/>
        <c:axId val="673601519"/>
        <c:extLst>
          <c:ext xmlns:c15="http://schemas.microsoft.com/office/drawing/2012/chart" uri="{02D57815-91ED-43cb-92C2-25804820EDAC}">
            <c15:filteredLineSeries>
              <c15:ser>
                <c:idx val="8"/>
                <c:order val="1"/>
                <c:spPr>
                  <a:ln w="28575" cap="rnd">
                    <a:solidFill>
                      <a:schemeClr val="accent3">
                        <a:lumMod val="60000"/>
                      </a:schemeClr>
                    </a:solidFill>
                    <a:round/>
                  </a:ln>
                  <a:effectLst/>
                </c:spPr>
                <c:marker>
                  <c:symbol val="none"/>
                </c:marker>
                <c:cat>
                  <c:numRef>
                    <c:extLst>
                      <c:ext uri="{02D57815-91ED-43cb-92C2-25804820EDAC}">
                        <c15:formulaRef>
                          <c15:sqref>'5- PAM'!$C$27:$Q$27</c15:sqref>
                        </c15:formulaRef>
                      </c:ext>
                    </c:extLst>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extLst>
                      <c:ext uri="{02D57815-91ED-43cb-92C2-25804820EDAC}">
                        <c15:formulaRef>
                          <c15:sqref>'5- PAM'!$B$23</c15:sqref>
                        </c15:formulaRef>
                      </c:ext>
                    </c:extLst>
                    <c:numCache>
                      <c:formatCode>General</c:formatCode>
                      <c:ptCount val="1"/>
                      <c:pt idx="0">
                        <c:v>0</c:v>
                      </c:pt>
                    </c:numCache>
                  </c:numRef>
                </c:val>
                <c:smooth val="0"/>
                <c:extLst>
                  <c:ext xmlns:c16="http://schemas.microsoft.com/office/drawing/2014/chart" uri="{C3380CC4-5D6E-409C-BE32-E72D297353CC}">
                    <c16:uniqueId val="{00000008-29C0-43B0-A19C-042AB7CB784A}"/>
                  </c:ext>
                </c:extLst>
              </c15:ser>
            </c15:filteredLineSeries>
          </c:ext>
        </c:extLst>
      </c:lineChart>
      <c:catAx>
        <c:axId val="673606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3601519"/>
        <c:crossesAt val="0"/>
        <c:auto val="1"/>
        <c:lblAlgn val="ctr"/>
        <c:lblOffset val="100"/>
        <c:noMultiLvlLbl val="0"/>
      </c:catAx>
      <c:valAx>
        <c:axId val="673601519"/>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3606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1" i="0" baseline="0">
                <a:solidFill>
                  <a:schemeClr val="tx2"/>
                </a:solidFill>
                <a:effectLst/>
              </a:rPr>
              <a:t>Evolution de l'offre commerciale contractuelle </a:t>
            </a:r>
            <a:endParaRPr lang="fr-FR" sz="1400">
              <a:solidFill>
                <a:schemeClr val="tx2"/>
              </a:solidFill>
              <a:effectLst/>
            </a:endParaRPr>
          </a:p>
          <a:p>
            <a:pPr>
              <a:defRPr/>
            </a:pPr>
            <a:r>
              <a:rPr lang="fr-FR" sz="1400" b="0" i="0" baseline="0">
                <a:solidFill>
                  <a:schemeClr val="tx2"/>
                </a:solidFill>
                <a:effectLst/>
              </a:rPr>
              <a:t>indice base 100 en 2005</a:t>
            </a:r>
            <a:endParaRPr lang="fr-FR" sz="1400">
              <a:solidFill>
                <a:schemeClr val="tx2"/>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'2- TK COM Trains RER métro'!$AE$11:$AF$11</c:f>
              <c:strCache>
                <c:ptCount val="2"/>
                <c:pt idx="0">
                  <c:v>Métro</c:v>
                </c:pt>
              </c:strCache>
            </c:strRef>
          </c:tx>
          <c:spPr>
            <a:ln w="28575" cap="rnd">
              <a:solidFill>
                <a:schemeClr val="accent1"/>
              </a:solidFill>
              <a:round/>
            </a:ln>
            <a:effectLst/>
          </c:spPr>
          <c:marker>
            <c:symbol val="none"/>
          </c:marker>
          <c:cat>
            <c:numRef>
              <c:f>'2- TK COM Trains RER métro'!$AG$10:$BA$10</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'2- TK COM Trains RER métro'!$AG$11:$BA$11</c:f>
              <c:numCache>
                <c:formatCode>0.0</c:formatCode>
                <c:ptCount val="21"/>
                <c:pt idx="0">
                  <c:v>100</c:v>
                </c:pt>
                <c:pt idx="1">
                  <c:v>100</c:v>
                </c:pt>
                <c:pt idx="2">
                  <c:v>102.9</c:v>
                </c:pt>
                <c:pt idx="3">
                  <c:v>106</c:v>
                </c:pt>
                <c:pt idx="4">
                  <c:v>107.8</c:v>
                </c:pt>
                <c:pt idx="5">
                  <c:v>107.6</c:v>
                </c:pt>
                <c:pt idx="6">
                  <c:v>107.6</c:v>
                </c:pt>
                <c:pt idx="7">
                  <c:v>108.7</c:v>
                </c:pt>
                <c:pt idx="8">
                  <c:v>109.8</c:v>
                </c:pt>
                <c:pt idx="9">
                  <c:v>111.2</c:v>
                </c:pt>
                <c:pt idx="10">
                  <c:v>113.2</c:v>
                </c:pt>
                <c:pt idx="11">
                  <c:v>113.6</c:v>
                </c:pt>
                <c:pt idx="12">
                  <c:v>113.8</c:v>
                </c:pt>
                <c:pt idx="13" formatCode="0.00">
                  <c:v>112.9</c:v>
                </c:pt>
                <c:pt idx="14" formatCode="0.00">
                  <c:v>112.8</c:v>
                </c:pt>
                <c:pt idx="15" formatCode="0.00">
                  <c:v>113.37</c:v>
                </c:pt>
                <c:pt idx="16" formatCode="0.00">
                  <c:v>109.04</c:v>
                </c:pt>
                <c:pt idx="17" formatCode="0.00">
                  <c:v>113.65</c:v>
                </c:pt>
                <c:pt idx="18" formatCode="0.00">
                  <c:v>116.13</c:v>
                </c:pt>
                <c:pt idx="19" formatCode="0.00">
                  <c:v>124.47</c:v>
                </c:pt>
                <c:pt idx="20" formatCode="0.00">
                  <c:v>129.06</c:v>
                </c:pt>
              </c:numCache>
            </c:numRef>
          </c:val>
          <c:smooth val="0"/>
          <c:extLst>
            <c:ext xmlns:c16="http://schemas.microsoft.com/office/drawing/2014/chart" uri="{C3380CC4-5D6E-409C-BE32-E72D297353CC}">
              <c16:uniqueId val="{00000000-0FFA-4054-A32E-A6858DDC9D3B}"/>
            </c:ext>
          </c:extLst>
        </c:ser>
        <c:ser>
          <c:idx val="1"/>
          <c:order val="1"/>
          <c:tx>
            <c:strRef>
              <c:f>'2- TK COM Trains RER métro'!$AE$12:$AF$12</c:f>
              <c:strCache>
                <c:ptCount val="2"/>
                <c:pt idx="0">
                  <c:v>Trains (Transilien + RER)</c:v>
                </c:pt>
              </c:strCache>
            </c:strRef>
          </c:tx>
          <c:spPr>
            <a:ln w="28575" cap="rnd">
              <a:solidFill>
                <a:schemeClr val="accent2"/>
              </a:solidFill>
              <a:round/>
            </a:ln>
            <a:effectLst/>
          </c:spPr>
          <c:marker>
            <c:symbol val="none"/>
          </c:marker>
          <c:cat>
            <c:numRef>
              <c:f>'2- TK COM Trains RER métro'!$AG$10:$BA$10</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'2- TK COM Trains RER métro'!$AG$12:$BA$12</c:f>
              <c:numCache>
                <c:formatCode>0.0</c:formatCode>
                <c:ptCount val="21"/>
                <c:pt idx="0">
                  <c:v>100</c:v>
                </c:pt>
                <c:pt idx="1">
                  <c:v>101.4</c:v>
                </c:pt>
                <c:pt idx="2">
                  <c:v>102.9</c:v>
                </c:pt>
                <c:pt idx="3">
                  <c:v>105</c:v>
                </c:pt>
                <c:pt idx="4">
                  <c:v>108.2</c:v>
                </c:pt>
                <c:pt idx="5">
                  <c:v>110.4</c:v>
                </c:pt>
                <c:pt idx="6">
                  <c:v>110.9</c:v>
                </c:pt>
                <c:pt idx="7">
                  <c:v>110.9</c:v>
                </c:pt>
                <c:pt idx="8">
                  <c:v>111</c:v>
                </c:pt>
                <c:pt idx="9">
                  <c:v>112.1</c:v>
                </c:pt>
                <c:pt idx="10">
                  <c:v>112</c:v>
                </c:pt>
                <c:pt idx="11">
                  <c:v>112.3</c:v>
                </c:pt>
                <c:pt idx="12">
                  <c:v>112.1</c:v>
                </c:pt>
                <c:pt idx="13" formatCode="0.00">
                  <c:v>112.57</c:v>
                </c:pt>
                <c:pt idx="14" formatCode="0.00">
                  <c:v>112.28</c:v>
                </c:pt>
                <c:pt idx="15" formatCode="0.00">
                  <c:v>112.67</c:v>
                </c:pt>
                <c:pt idx="16" formatCode="0.00">
                  <c:v>111.65</c:v>
                </c:pt>
                <c:pt idx="17" formatCode="0.00">
                  <c:v>110.86</c:v>
                </c:pt>
                <c:pt idx="18" formatCode="0.00">
                  <c:v>110.14</c:v>
                </c:pt>
                <c:pt idx="19" formatCode="0.00">
                  <c:v>111.58</c:v>
                </c:pt>
                <c:pt idx="20" formatCode="0.00">
                  <c:v>114.13</c:v>
                </c:pt>
              </c:numCache>
            </c:numRef>
          </c:val>
          <c:smooth val="0"/>
          <c:extLst>
            <c:ext xmlns:c16="http://schemas.microsoft.com/office/drawing/2014/chart" uri="{C3380CC4-5D6E-409C-BE32-E72D297353CC}">
              <c16:uniqueId val="{00000001-0FFA-4054-A32E-A6858DDC9D3B}"/>
            </c:ext>
          </c:extLst>
        </c:ser>
        <c:dLbls>
          <c:showLegendKey val="0"/>
          <c:showVal val="0"/>
          <c:showCatName val="0"/>
          <c:showSerName val="0"/>
          <c:showPercent val="0"/>
          <c:showBubbleSize val="0"/>
        </c:dLbls>
        <c:smooth val="0"/>
        <c:axId val="604738928"/>
        <c:axId val="604733024"/>
      </c:lineChart>
      <c:catAx>
        <c:axId val="60473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4733024"/>
        <c:crosses val="autoZero"/>
        <c:auto val="1"/>
        <c:lblAlgn val="ctr"/>
        <c:lblOffset val="100"/>
        <c:noMultiLvlLbl val="0"/>
      </c:catAx>
      <c:valAx>
        <c:axId val="604733024"/>
        <c:scaling>
          <c:orientation val="minMax"/>
          <c:max val="130"/>
          <c:min val="9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4738928"/>
        <c:crosses val="autoZero"/>
        <c:crossBetween val="between"/>
      </c:valAx>
      <c:spPr>
        <a:noFill/>
        <a:ln>
          <a:noFill/>
        </a:ln>
        <a:effectLst/>
      </c:spPr>
    </c:plotArea>
    <c:legend>
      <c:legendPos val="b"/>
      <c:layout>
        <c:manualLayout>
          <c:xMode val="edge"/>
          <c:yMode val="edge"/>
          <c:x val="0.35791438312036128"/>
          <c:y val="0.93837900646407157"/>
          <c:w val="0.33307255306722561"/>
          <c:h val="3.869235252189775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9CC00"/>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1" i="0" baseline="0">
                <a:solidFill>
                  <a:schemeClr val="tx2"/>
                </a:solidFill>
                <a:effectLst/>
              </a:rPr>
              <a:t>Evolution de l'offre commerciale contractuelle </a:t>
            </a:r>
            <a:endParaRPr lang="fr-FR" sz="1400">
              <a:solidFill>
                <a:schemeClr val="tx2"/>
              </a:solidFill>
              <a:effectLst/>
            </a:endParaRPr>
          </a:p>
          <a:p>
            <a:pPr>
              <a:defRPr/>
            </a:pPr>
            <a:r>
              <a:rPr lang="fr-FR" sz="1400" b="0" i="0" baseline="0">
                <a:solidFill>
                  <a:schemeClr val="tx2"/>
                </a:solidFill>
                <a:effectLst/>
              </a:rPr>
              <a:t>indice base 100 en 2010</a:t>
            </a:r>
            <a:endParaRPr lang="fr-FR" sz="1400">
              <a:solidFill>
                <a:schemeClr val="tx2"/>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3.420935156321403E-2"/>
          <c:y val="0.1074631799269746"/>
          <c:w val="0.95260052254425731"/>
          <c:h val="0.78532173668308869"/>
        </c:manualLayout>
      </c:layout>
      <c:lineChart>
        <c:grouping val="standard"/>
        <c:varyColors val="0"/>
        <c:ser>
          <c:idx val="0"/>
          <c:order val="0"/>
          <c:tx>
            <c:strRef>
              <c:f>'2- TK COM Trains RER métro'!$BC$11:$BD$11</c:f>
              <c:strCache>
                <c:ptCount val="2"/>
                <c:pt idx="0">
                  <c:v>Métro</c:v>
                </c:pt>
              </c:strCache>
            </c:strRef>
          </c:tx>
          <c:spPr>
            <a:ln w="28575" cap="rnd">
              <a:solidFill>
                <a:schemeClr val="accent1"/>
              </a:solidFill>
              <a:round/>
            </a:ln>
            <a:effectLst/>
          </c:spPr>
          <c:marker>
            <c:symbol val="none"/>
          </c:marker>
          <c:cat>
            <c:numRef>
              <c:f>'2- TK COM Trains RER métro'!$BE$10:$BS$10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TK COM Trains RER métro'!$BE$11:$BS$11</c:f>
              <c:numCache>
                <c:formatCode>0</c:formatCode>
                <c:ptCount val="15"/>
                <c:pt idx="0">
                  <c:v>100</c:v>
                </c:pt>
                <c:pt idx="1">
                  <c:v>100</c:v>
                </c:pt>
                <c:pt idx="2" formatCode="0.0">
                  <c:v>100.9</c:v>
                </c:pt>
                <c:pt idx="3" formatCode="0.0">
                  <c:v>102.1</c:v>
                </c:pt>
                <c:pt idx="4" formatCode="0.0">
                  <c:v>103.3</c:v>
                </c:pt>
                <c:pt idx="5" formatCode="0.0">
                  <c:v>105.1</c:v>
                </c:pt>
                <c:pt idx="6" formatCode="0.0">
                  <c:v>105.5</c:v>
                </c:pt>
                <c:pt idx="7" formatCode="0.0">
                  <c:v>105.6</c:v>
                </c:pt>
                <c:pt idx="8" formatCode="0.0">
                  <c:v>105.39</c:v>
                </c:pt>
                <c:pt idx="9" formatCode="0.0">
                  <c:v>105.3</c:v>
                </c:pt>
                <c:pt idx="10" formatCode="0.0">
                  <c:v>105.82</c:v>
                </c:pt>
                <c:pt idx="11" formatCode="0.0">
                  <c:v>101.79</c:v>
                </c:pt>
                <c:pt idx="12" formatCode="0.0">
                  <c:v>106.09</c:v>
                </c:pt>
                <c:pt idx="13" formatCode="0.0">
                  <c:v>108.4</c:v>
                </c:pt>
                <c:pt idx="14" formatCode="0.0">
                  <c:v>116.19</c:v>
                </c:pt>
              </c:numCache>
            </c:numRef>
          </c:val>
          <c:smooth val="0"/>
          <c:extLst>
            <c:ext xmlns:c16="http://schemas.microsoft.com/office/drawing/2014/chart" uri="{C3380CC4-5D6E-409C-BE32-E72D297353CC}">
              <c16:uniqueId val="{00000000-6141-40E8-B16D-A3F48C312158}"/>
            </c:ext>
          </c:extLst>
        </c:ser>
        <c:ser>
          <c:idx val="1"/>
          <c:order val="1"/>
          <c:tx>
            <c:strRef>
              <c:f>'2- TK COM Trains RER métro'!$BC$12:$BD$12</c:f>
              <c:strCache>
                <c:ptCount val="2"/>
                <c:pt idx="0">
                  <c:v>Trains (Transilien + RER)</c:v>
                </c:pt>
              </c:strCache>
            </c:strRef>
          </c:tx>
          <c:spPr>
            <a:ln w="28575" cap="rnd">
              <a:solidFill>
                <a:schemeClr val="accent2"/>
              </a:solidFill>
              <a:round/>
            </a:ln>
            <a:effectLst/>
          </c:spPr>
          <c:marker>
            <c:symbol val="none"/>
          </c:marker>
          <c:cat>
            <c:numRef>
              <c:f>'2- TK COM Trains RER métro'!$BE$10:$BS$10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 TK COM Trains RER métro'!$BE$12:$BS$12</c:f>
              <c:numCache>
                <c:formatCode>0.0</c:formatCode>
                <c:ptCount val="15"/>
                <c:pt idx="0" formatCode="0">
                  <c:v>100</c:v>
                </c:pt>
                <c:pt idx="1">
                  <c:v>100.4</c:v>
                </c:pt>
                <c:pt idx="2">
                  <c:v>100.5</c:v>
                </c:pt>
                <c:pt idx="3">
                  <c:v>100.5</c:v>
                </c:pt>
                <c:pt idx="4">
                  <c:v>101.5</c:v>
                </c:pt>
                <c:pt idx="5">
                  <c:v>101.5</c:v>
                </c:pt>
                <c:pt idx="6">
                  <c:v>101.6</c:v>
                </c:pt>
                <c:pt idx="7">
                  <c:v>101.4</c:v>
                </c:pt>
                <c:pt idx="8">
                  <c:v>101.8</c:v>
                </c:pt>
                <c:pt idx="9">
                  <c:v>101.53</c:v>
                </c:pt>
                <c:pt idx="10">
                  <c:v>101.88</c:v>
                </c:pt>
                <c:pt idx="11">
                  <c:v>100.96</c:v>
                </c:pt>
                <c:pt idx="12">
                  <c:v>100.25</c:v>
                </c:pt>
                <c:pt idx="13">
                  <c:v>99.59</c:v>
                </c:pt>
                <c:pt idx="14">
                  <c:v>100.9</c:v>
                </c:pt>
              </c:numCache>
            </c:numRef>
          </c:val>
          <c:smooth val="0"/>
          <c:extLst>
            <c:ext xmlns:c16="http://schemas.microsoft.com/office/drawing/2014/chart" uri="{C3380CC4-5D6E-409C-BE32-E72D297353CC}">
              <c16:uniqueId val="{00000001-6141-40E8-B16D-A3F48C312158}"/>
            </c:ext>
          </c:extLst>
        </c:ser>
        <c:dLbls>
          <c:showLegendKey val="0"/>
          <c:showVal val="0"/>
          <c:showCatName val="0"/>
          <c:showSerName val="0"/>
          <c:showPercent val="0"/>
          <c:showBubbleSize val="0"/>
        </c:dLbls>
        <c:smooth val="0"/>
        <c:axId val="604749424"/>
        <c:axId val="604747456"/>
      </c:lineChart>
      <c:catAx>
        <c:axId val="60474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4747456"/>
        <c:crosses val="autoZero"/>
        <c:auto val="1"/>
        <c:lblAlgn val="ctr"/>
        <c:lblOffset val="100"/>
        <c:noMultiLvlLbl val="0"/>
      </c:catAx>
      <c:valAx>
        <c:axId val="604747456"/>
        <c:scaling>
          <c:orientation val="minMax"/>
          <c:max val="130"/>
          <c:min val="9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4749424"/>
        <c:crosses val="autoZero"/>
        <c:crossBetween val="between"/>
        <c:minorUnit val="5"/>
      </c:valAx>
      <c:spPr>
        <a:noFill/>
        <a:ln>
          <a:noFill/>
        </a:ln>
        <a:effectLst/>
      </c:spPr>
    </c:plotArea>
    <c:legend>
      <c:legendPos val="b"/>
      <c:layout>
        <c:manualLayout>
          <c:xMode val="edge"/>
          <c:yMode val="edge"/>
          <c:x val="0.32706638177277159"/>
          <c:y val="0.93330832111972273"/>
          <c:w val="0.40538564615468559"/>
          <c:h val="3.89757698575667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99CC00"/>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rgbClr val="002060"/>
                </a:solidFill>
              </a:defRPr>
            </a:pPr>
            <a:r>
              <a:rPr lang="fr-FR" sz="1200">
                <a:solidFill>
                  <a:srgbClr val="002060"/>
                </a:solidFill>
              </a:rPr>
              <a:t>Evolution de</a:t>
            </a:r>
            <a:r>
              <a:rPr lang="fr-FR" sz="1200" baseline="0">
                <a:solidFill>
                  <a:srgbClr val="002060"/>
                </a:solidFill>
              </a:rPr>
              <a:t> l'offre commerciale réalisée </a:t>
            </a:r>
          </a:p>
          <a:p>
            <a:pPr>
              <a:defRPr sz="1200">
                <a:solidFill>
                  <a:srgbClr val="002060"/>
                </a:solidFill>
              </a:defRPr>
            </a:pPr>
            <a:r>
              <a:rPr lang="fr-FR" sz="1200" b="0" baseline="0">
                <a:solidFill>
                  <a:srgbClr val="002060"/>
                </a:solidFill>
              </a:rPr>
              <a:t>indice base 100 en 2005</a:t>
            </a:r>
            <a:endParaRPr lang="fr-FR" sz="1200" b="0">
              <a:solidFill>
                <a:srgbClr val="002060"/>
              </a:solidFill>
            </a:endParaRPr>
          </a:p>
        </c:rich>
      </c:tx>
      <c:overlay val="0"/>
    </c:title>
    <c:autoTitleDeleted val="0"/>
    <c:plotArea>
      <c:layout>
        <c:manualLayout>
          <c:layoutTarget val="inner"/>
          <c:xMode val="edge"/>
          <c:yMode val="edge"/>
          <c:x val="6.008131508921697E-2"/>
          <c:y val="0.19378501104308249"/>
          <c:w val="0.92605705633004265"/>
          <c:h val="0.68105982027701095"/>
        </c:manualLayout>
      </c:layout>
      <c:lineChart>
        <c:grouping val="standard"/>
        <c:varyColors val="0"/>
        <c:ser>
          <c:idx val="2"/>
          <c:order val="0"/>
          <c:tx>
            <c:strRef>
              <c:f>'2- TK COM Trains RER métro'!$BC$62:$BD$62</c:f>
              <c:strCache>
                <c:ptCount val="2"/>
                <c:pt idx="0">
                  <c:v>Métro</c:v>
                </c:pt>
              </c:strCache>
            </c:strRef>
          </c:tx>
          <c:spPr>
            <a:ln>
              <a:solidFill>
                <a:srgbClr val="99CC00"/>
              </a:solidFill>
            </a:ln>
          </c:spPr>
          <c:marker>
            <c:symbol val="none"/>
          </c:marker>
          <c:cat>
            <c:numRef>
              <c:f>'2- TK COM Trains RER métro'!$BE$61:$BT$61</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'2- TK COM Trains RER métro'!$BE$62:$BT$62</c:f>
              <c:numCache>
                <c:formatCode>0.0</c:formatCode>
                <c:ptCount val="16"/>
                <c:pt idx="0" formatCode="0">
                  <c:v>100</c:v>
                </c:pt>
                <c:pt idx="1">
                  <c:v>101.1</c:v>
                </c:pt>
                <c:pt idx="2">
                  <c:v>102.8</c:v>
                </c:pt>
                <c:pt idx="3">
                  <c:v>104.6</c:v>
                </c:pt>
                <c:pt idx="4">
                  <c:v>105.7</c:v>
                </c:pt>
                <c:pt idx="5">
                  <c:v>107.1</c:v>
                </c:pt>
                <c:pt idx="6">
                  <c:v>107.52</c:v>
                </c:pt>
                <c:pt idx="7">
                  <c:v>107.54</c:v>
                </c:pt>
                <c:pt idx="8">
                  <c:v>106.76</c:v>
                </c:pt>
                <c:pt idx="9">
                  <c:v>99.5</c:v>
                </c:pt>
                <c:pt idx="10">
                  <c:v>89.2</c:v>
                </c:pt>
                <c:pt idx="11">
                  <c:v>101.23</c:v>
                </c:pt>
                <c:pt idx="12">
                  <c:v>101.7</c:v>
                </c:pt>
                <c:pt idx="13">
                  <c:v>103.11</c:v>
                </c:pt>
                <c:pt idx="14">
                  <c:v>116.55</c:v>
                </c:pt>
                <c:pt idx="15">
                  <c:v>118.96</c:v>
                </c:pt>
              </c:numCache>
            </c:numRef>
          </c:val>
          <c:smooth val="0"/>
          <c:extLst>
            <c:ext xmlns:c16="http://schemas.microsoft.com/office/drawing/2014/chart" uri="{C3380CC4-5D6E-409C-BE32-E72D297353CC}">
              <c16:uniqueId val="{00000004-197F-40B5-92F9-0A431ACB51FE}"/>
            </c:ext>
          </c:extLst>
        </c:ser>
        <c:ser>
          <c:idx val="3"/>
          <c:order val="1"/>
          <c:tx>
            <c:strRef>
              <c:f>'2- TK COM Trains RER métro'!$BC$63:$BD$63</c:f>
              <c:strCache>
                <c:ptCount val="2"/>
                <c:pt idx="0">
                  <c:v>Trains (Transilien + RER)</c:v>
                </c:pt>
              </c:strCache>
            </c:strRef>
          </c:tx>
          <c:spPr>
            <a:ln>
              <a:solidFill>
                <a:srgbClr val="C00000"/>
              </a:solidFill>
            </a:ln>
          </c:spPr>
          <c:marker>
            <c:symbol val="none"/>
          </c:marker>
          <c:cat>
            <c:numRef>
              <c:f>'2- TK COM Trains RER métro'!$BE$61:$BT$61</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'2- TK COM Trains RER métro'!$BE$63:$BT$63</c:f>
              <c:numCache>
                <c:formatCode>0.0</c:formatCode>
                <c:ptCount val="16"/>
                <c:pt idx="0" formatCode="0">
                  <c:v>100</c:v>
                </c:pt>
                <c:pt idx="1">
                  <c:v>100.7</c:v>
                </c:pt>
                <c:pt idx="2">
                  <c:v>100.2</c:v>
                </c:pt>
                <c:pt idx="3">
                  <c:v>99.6</c:v>
                </c:pt>
                <c:pt idx="4">
                  <c:v>98.6</c:v>
                </c:pt>
                <c:pt idx="5">
                  <c:v>100.1</c:v>
                </c:pt>
                <c:pt idx="6">
                  <c:v>97.65</c:v>
                </c:pt>
                <c:pt idx="7">
                  <c:v>100.31</c:v>
                </c:pt>
                <c:pt idx="8">
                  <c:v>94.42</c:v>
                </c:pt>
                <c:pt idx="9">
                  <c:v>95.04</c:v>
                </c:pt>
                <c:pt idx="10">
                  <c:v>85.26</c:v>
                </c:pt>
                <c:pt idx="11">
                  <c:v>96.52</c:v>
                </c:pt>
                <c:pt idx="12">
                  <c:v>98.11</c:v>
                </c:pt>
                <c:pt idx="13">
                  <c:v>93.42</c:v>
                </c:pt>
                <c:pt idx="14">
                  <c:v>98.8</c:v>
                </c:pt>
                <c:pt idx="15">
                  <c:v>101.94</c:v>
                </c:pt>
              </c:numCache>
            </c:numRef>
          </c:val>
          <c:smooth val="0"/>
          <c:extLst>
            <c:ext xmlns:c16="http://schemas.microsoft.com/office/drawing/2014/chart" uri="{C3380CC4-5D6E-409C-BE32-E72D297353CC}">
              <c16:uniqueId val="{00000005-197F-40B5-92F9-0A431ACB51FE}"/>
            </c:ext>
          </c:extLst>
        </c:ser>
        <c:dLbls>
          <c:showLegendKey val="0"/>
          <c:showVal val="0"/>
          <c:showCatName val="0"/>
          <c:showSerName val="0"/>
          <c:showPercent val="0"/>
          <c:showBubbleSize val="0"/>
        </c:dLbls>
        <c:smooth val="0"/>
        <c:axId val="277596416"/>
        <c:axId val="277606400"/>
      </c:lineChart>
      <c:catAx>
        <c:axId val="277596416"/>
        <c:scaling>
          <c:orientation val="minMax"/>
        </c:scaling>
        <c:delete val="0"/>
        <c:axPos val="b"/>
        <c:numFmt formatCode="General" sourceLinked="1"/>
        <c:majorTickMark val="out"/>
        <c:minorTickMark val="none"/>
        <c:tickLblPos val="nextTo"/>
        <c:spPr>
          <a:ln/>
        </c:spPr>
        <c:txPr>
          <a:bodyPr/>
          <a:lstStyle/>
          <a:p>
            <a:pPr>
              <a:defRPr sz="900" b="0"/>
            </a:pPr>
            <a:endParaRPr lang="fr-FR"/>
          </a:p>
        </c:txPr>
        <c:crossAx val="277606400"/>
        <c:crossesAt val="100"/>
        <c:auto val="1"/>
        <c:lblAlgn val="ctr"/>
        <c:lblOffset val="100"/>
        <c:tickLblSkip val="1"/>
        <c:noMultiLvlLbl val="0"/>
      </c:catAx>
      <c:valAx>
        <c:axId val="277606400"/>
        <c:scaling>
          <c:orientation val="minMax"/>
          <c:min val="85"/>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1100"/>
            </a:pPr>
            <a:endParaRPr lang="fr-FR"/>
          </a:p>
        </c:txPr>
        <c:crossAx val="277596416"/>
        <c:crosses val="autoZero"/>
        <c:crossBetween val="midCat"/>
      </c:valAx>
    </c:plotArea>
    <c:legend>
      <c:legendPos val="b"/>
      <c:layout>
        <c:manualLayout>
          <c:xMode val="edge"/>
          <c:yMode val="edge"/>
          <c:x val="0.31612634072860285"/>
          <c:y val="0.91360892676253436"/>
          <c:w val="0.35731408202826026"/>
          <c:h val="3.9971490334910244E-2"/>
        </c:manualLayout>
      </c:layout>
      <c:overlay val="0"/>
    </c:legend>
    <c:plotVisOnly val="1"/>
    <c:dispBlanksAs val="gap"/>
    <c:showDLblsOverMax val="0"/>
  </c:chart>
  <c:spPr>
    <a:ln>
      <a:solidFill>
        <a:srgbClr val="B1C800"/>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rgbClr val="002060"/>
                </a:solidFill>
              </a:defRPr>
            </a:pPr>
            <a:r>
              <a:rPr lang="fr-FR" sz="1200">
                <a:solidFill>
                  <a:srgbClr val="002060"/>
                </a:solidFill>
              </a:rPr>
              <a:t>Evolution de</a:t>
            </a:r>
            <a:r>
              <a:rPr lang="fr-FR" sz="1200" baseline="0">
                <a:solidFill>
                  <a:srgbClr val="002060"/>
                </a:solidFill>
              </a:rPr>
              <a:t> l'offre commerciale contractuelle  sur le réseau  TRAMWAYS</a:t>
            </a:r>
          </a:p>
          <a:p>
            <a:pPr>
              <a:defRPr sz="1200">
                <a:solidFill>
                  <a:srgbClr val="002060"/>
                </a:solidFill>
              </a:defRPr>
            </a:pPr>
            <a:r>
              <a:rPr lang="fr-FR" sz="1200" b="0" baseline="0">
                <a:solidFill>
                  <a:srgbClr val="002060"/>
                </a:solidFill>
              </a:rPr>
              <a:t>indice base 100 en 2005</a:t>
            </a:r>
            <a:endParaRPr lang="fr-FR" sz="1200" b="0">
              <a:solidFill>
                <a:srgbClr val="002060"/>
              </a:solidFill>
            </a:endParaRPr>
          </a:p>
        </c:rich>
      </c:tx>
      <c:layout>
        <c:manualLayout>
          <c:xMode val="edge"/>
          <c:yMode val="edge"/>
          <c:x val="0.25582485748139039"/>
          <c:y val="2.0205538804605842E-2"/>
        </c:manualLayout>
      </c:layout>
      <c:overlay val="1"/>
    </c:title>
    <c:autoTitleDeleted val="0"/>
    <c:plotArea>
      <c:layout>
        <c:manualLayout>
          <c:layoutTarget val="inner"/>
          <c:xMode val="edge"/>
          <c:yMode val="edge"/>
          <c:x val="9.1853278516057207E-2"/>
          <c:y val="0.16450664092245745"/>
          <c:w val="0.88440880458165216"/>
          <c:h val="0.65215019820204501"/>
        </c:manualLayout>
      </c:layout>
      <c:lineChart>
        <c:grouping val="standard"/>
        <c:varyColors val="0"/>
        <c:ser>
          <c:idx val="2"/>
          <c:order val="0"/>
          <c:tx>
            <c:strRef>
              <c:f>'4- VK Com TRAMWAYS'!$AE$11</c:f>
              <c:strCache>
                <c:ptCount val="1"/>
                <c:pt idx="0">
                  <c:v>Total Tramways</c:v>
                </c:pt>
              </c:strCache>
            </c:strRef>
          </c:tx>
          <c:marker>
            <c:symbol val="none"/>
          </c:marker>
          <c:cat>
            <c:numRef>
              <c:f>'4- VK Com TRAMWAYS'!$AF$10:$AZ$10</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'4- VK Com TRAMWAYS'!$AF$11:$AZ$11</c:f>
              <c:numCache>
                <c:formatCode>0.0</c:formatCode>
                <c:ptCount val="21"/>
                <c:pt idx="0">
                  <c:v>100</c:v>
                </c:pt>
                <c:pt idx="1">
                  <c:v>97.9</c:v>
                </c:pt>
                <c:pt idx="2">
                  <c:v>160.6</c:v>
                </c:pt>
                <c:pt idx="3">
                  <c:v>163.1</c:v>
                </c:pt>
                <c:pt idx="4">
                  <c:v>167.4</c:v>
                </c:pt>
                <c:pt idx="5">
                  <c:v>178.6</c:v>
                </c:pt>
                <c:pt idx="6">
                  <c:v>178.7</c:v>
                </c:pt>
                <c:pt idx="7">
                  <c:v>178.9</c:v>
                </c:pt>
                <c:pt idx="8">
                  <c:v>297.5</c:v>
                </c:pt>
                <c:pt idx="9">
                  <c:v>351.4</c:v>
                </c:pt>
                <c:pt idx="10">
                  <c:v>443.6</c:v>
                </c:pt>
                <c:pt idx="11">
                  <c:v>462.4</c:v>
                </c:pt>
                <c:pt idx="12">
                  <c:v>485.9</c:v>
                </c:pt>
                <c:pt idx="13">
                  <c:v>511.61</c:v>
                </c:pt>
                <c:pt idx="14">
                  <c:v>539.44000000000005</c:v>
                </c:pt>
                <c:pt idx="15">
                  <c:v>547.57000000000005</c:v>
                </c:pt>
                <c:pt idx="16">
                  <c:v>614.98</c:v>
                </c:pt>
                <c:pt idx="17">
                  <c:v>613.11</c:v>
                </c:pt>
                <c:pt idx="18">
                  <c:v>673</c:v>
                </c:pt>
                <c:pt idx="19">
                  <c:v>725.47</c:v>
                </c:pt>
                <c:pt idx="20">
                  <c:v>730.68</c:v>
                </c:pt>
              </c:numCache>
            </c:numRef>
          </c:val>
          <c:smooth val="0"/>
          <c:extLst>
            <c:ext xmlns:c16="http://schemas.microsoft.com/office/drawing/2014/chart" uri="{C3380CC4-5D6E-409C-BE32-E72D297353CC}">
              <c16:uniqueId val="{00000000-1F19-4498-87EB-78C4F5F4D173}"/>
            </c:ext>
          </c:extLst>
        </c:ser>
        <c:dLbls>
          <c:showLegendKey val="0"/>
          <c:showVal val="0"/>
          <c:showCatName val="0"/>
          <c:showSerName val="0"/>
          <c:showPercent val="0"/>
          <c:showBubbleSize val="0"/>
        </c:dLbls>
        <c:smooth val="0"/>
        <c:axId val="95440896"/>
        <c:axId val="95442432"/>
      </c:lineChart>
      <c:catAx>
        <c:axId val="95440896"/>
        <c:scaling>
          <c:orientation val="minMax"/>
        </c:scaling>
        <c:delete val="0"/>
        <c:axPos val="b"/>
        <c:numFmt formatCode="General" sourceLinked="1"/>
        <c:majorTickMark val="out"/>
        <c:minorTickMark val="none"/>
        <c:tickLblPos val="nextTo"/>
        <c:txPr>
          <a:bodyPr/>
          <a:lstStyle/>
          <a:p>
            <a:pPr>
              <a:defRPr sz="900" b="0"/>
            </a:pPr>
            <a:endParaRPr lang="fr-FR"/>
          </a:p>
        </c:txPr>
        <c:crossAx val="95442432"/>
        <c:crosses val="autoZero"/>
        <c:auto val="1"/>
        <c:lblAlgn val="ctr"/>
        <c:lblOffset val="100"/>
        <c:noMultiLvlLbl val="0"/>
      </c:catAx>
      <c:valAx>
        <c:axId val="95442432"/>
        <c:scaling>
          <c:orientation val="minMax"/>
          <c:max val="800"/>
          <c:min val="95"/>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100"/>
            </a:pPr>
            <a:endParaRPr lang="fr-FR"/>
          </a:p>
        </c:txPr>
        <c:crossAx val="95440896"/>
        <c:crosses val="autoZero"/>
        <c:crossBetween val="between"/>
      </c:valAx>
    </c:plotArea>
    <c:plotVisOnly val="1"/>
    <c:dispBlanksAs val="gap"/>
    <c:showDLblsOverMax val="0"/>
  </c:chart>
  <c:spPr>
    <a:ln>
      <a:solidFill>
        <a:srgbClr val="B1C800"/>
      </a:solidFill>
    </a:ln>
  </c:sp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rgbClr val="002060"/>
                </a:solidFill>
              </a:defRPr>
            </a:pPr>
            <a:r>
              <a:rPr lang="fr-FR" sz="1200">
                <a:solidFill>
                  <a:srgbClr val="002060"/>
                </a:solidFill>
              </a:rPr>
              <a:t>Evolution de</a:t>
            </a:r>
            <a:r>
              <a:rPr lang="fr-FR" sz="1200" baseline="0">
                <a:solidFill>
                  <a:srgbClr val="002060"/>
                </a:solidFill>
              </a:rPr>
              <a:t> l'offre commerciale réalisée sur le réseau  TRAMWAYS</a:t>
            </a:r>
          </a:p>
          <a:p>
            <a:pPr>
              <a:defRPr sz="1200">
                <a:solidFill>
                  <a:srgbClr val="002060"/>
                </a:solidFill>
              </a:defRPr>
            </a:pPr>
            <a:r>
              <a:rPr lang="fr-FR" sz="1200" b="0" baseline="0">
                <a:solidFill>
                  <a:srgbClr val="002060"/>
                </a:solidFill>
              </a:rPr>
              <a:t>indice base 100 en 2005</a:t>
            </a:r>
            <a:endParaRPr lang="fr-FR" sz="1200" b="0">
              <a:solidFill>
                <a:srgbClr val="002060"/>
              </a:solidFill>
            </a:endParaRPr>
          </a:p>
        </c:rich>
      </c:tx>
      <c:layout>
        <c:manualLayout>
          <c:xMode val="edge"/>
          <c:yMode val="edge"/>
          <c:x val="0.25582485748139039"/>
          <c:y val="2.0205538804605842E-2"/>
        </c:manualLayout>
      </c:layout>
      <c:overlay val="1"/>
    </c:title>
    <c:autoTitleDeleted val="0"/>
    <c:plotArea>
      <c:layout>
        <c:manualLayout>
          <c:layoutTarget val="inner"/>
          <c:xMode val="edge"/>
          <c:yMode val="edge"/>
          <c:x val="9.1853278516057207E-2"/>
          <c:y val="0.16450664092245745"/>
          <c:w val="0.88440880458165216"/>
          <c:h val="0.65059273840769904"/>
        </c:manualLayout>
      </c:layout>
      <c:lineChart>
        <c:grouping val="standard"/>
        <c:varyColors val="0"/>
        <c:ser>
          <c:idx val="0"/>
          <c:order val="1"/>
          <c:tx>
            <c:strRef>
              <c:f>'4- VK Com TRAMWAYS'!$AE$49</c:f>
              <c:strCache>
                <c:ptCount val="1"/>
                <c:pt idx="0">
                  <c:v>Total Tramways</c:v>
                </c:pt>
              </c:strCache>
            </c:strRef>
          </c:tx>
          <c:spPr>
            <a:ln>
              <a:solidFill>
                <a:srgbClr val="8FA200"/>
              </a:solidFill>
            </a:ln>
          </c:spPr>
          <c:marker>
            <c:symbol val="none"/>
          </c:marker>
          <c:cat>
            <c:numRef>
              <c:f>'4- VK Com TRAMWAYS'!$AF$48:$AZ$48</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'4- VK Com TRAMWAYS'!$AF$49:$AZ$49</c:f>
              <c:numCache>
                <c:formatCode>0.0</c:formatCode>
                <c:ptCount val="21"/>
                <c:pt idx="0">
                  <c:v>100</c:v>
                </c:pt>
                <c:pt idx="1">
                  <c:v>99.9</c:v>
                </c:pt>
                <c:pt idx="2">
                  <c:v>164.9</c:v>
                </c:pt>
                <c:pt idx="3">
                  <c:v>171.1</c:v>
                </c:pt>
                <c:pt idx="4">
                  <c:v>175</c:v>
                </c:pt>
                <c:pt idx="5">
                  <c:v>185.3</c:v>
                </c:pt>
                <c:pt idx="6">
                  <c:v>185.3</c:v>
                </c:pt>
                <c:pt idx="7">
                  <c:v>183.5</c:v>
                </c:pt>
                <c:pt idx="8">
                  <c:v>304.89999999999998</c:v>
                </c:pt>
                <c:pt idx="9">
                  <c:v>361.4</c:v>
                </c:pt>
                <c:pt idx="10">
                  <c:v>456.6</c:v>
                </c:pt>
                <c:pt idx="11">
                  <c:v>477.8</c:v>
                </c:pt>
                <c:pt idx="12">
                  <c:v>502.5</c:v>
                </c:pt>
                <c:pt idx="13">
                  <c:v>526.09</c:v>
                </c:pt>
                <c:pt idx="14">
                  <c:v>546.32000000000005</c:v>
                </c:pt>
                <c:pt idx="15">
                  <c:v>524.51</c:v>
                </c:pt>
                <c:pt idx="16">
                  <c:v>628.46</c:v>
                </c:pt>
                <c:pt idx="17">
                  <c:v>616.21</c:v>
                </c:pt>
                <c:pt idx="18">
                  <c:v>649.41</c:v>
                </c:pt>
                <c:pt idx="19">
                  <c:v>719.76</c:v>
                </c:pt>
                <c:pt idx="20">
                  <c:v>750.92</c:v>
                </c:pt>
              </c:numCache>
            </c:numRef>
          </c:val>
          <c:smooth val="0"/>
          <c:extLst>
            <c:ext xmlns:c16="http://schemas.microsoft.com/office/drawing/2014/chart" uri="{C3380CC4-5D6E-409C-BE32-E72D297353CC}">
              <c16:uniqueId val="{00000000-C242-49F2-A1B3-CA76DCDB27C0}"/>
            </c:ext>
          </c:extLst>
        </c:ser>
        <c:dLbls>
          <c:showLegendKey val="0"/>
          <c:showVal val="0"/>
          <c:showCatName val="0"/>
          <c:showSerName val="0"/>
          <c:showPercent val="0"/>
          <c:showBubbleSize val="0"/>
        </c:dLbls>
        <c:smooth val="0"/>
        <c:axId val="95474432"/>
        <c:axId val="95475968"/>
        <c:extLst>
          <c:ext xmlns:c15="http://schemas.microsoft.com/office/drawing/2012/chart" uri="{02D57815-91ED-43cb-92C2-25804820EDAC}">
            <c15:filteredLineSeries>
              <c15:ser>
                <c:idx val="2"/>
                <c:order val="0"/>
                <c:tx>
                  <c:strRef>
                    <c:extLst>
                      <c:ext uri="{02D57815-91ED-43cb-92C2-25804820EDAC}">
                        <c15:formulaRef>
                          <c15:sqref>'4- VK Com TRAMWAYS'!$AE$48</c15:sqref>
                        </c15:formulaRef>
                      </c:ext>
                    </c:extLst>
                    <c:strCache>
                      <c:ptCount val="1"/>
                    </c:strCache>
                  </c:strRef>
                </c:tx>
                <c:marker>
                  <c:symbol val="triangle"/>
                  <c:size val="4"/>
                </c:marker>
                <c:cat>
                  <c:numRef>
                    <c:extLst>
                      <c:ext uri="{02D57815-91ED-43cb-92C2-25804820EDAC}">
                        <c15:formulaRef>
                          <c15:sqref>'4- VK Com TRAMWAYS'!$AF$48:$AZ$48</c15:sqref>
                        </c15:formulaRef>
                      </c:ext>
                    </c:extLst>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uri="{02D57815-91ED-43cb-92C2-25804820EDAC}">
                        <c15:formulaRef>
                          <c15:sqref>'4- VK Com TRAMWAYS'!$AF$48:$AU$48</c15:sqref>
                        </c15:formulaRef>
                      </c:ext>
                    </c:extLst>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val>
                <c:smooth val="0"/>
                <c:extLst>
                  <c:ext xmlns:c16="http://schemas.microsoft.com/office/drawing/2014/chart" uri="{C3380CC4-5D6E-409C-BE32-E72D297353CC}">
                    <c16:uniqueId val="{00000000-EF49-4768-9A88-78320BCE4E69}"/>
                  </c:ext>
                </c:extLst>
              </c15:ser>
            </c15:filteredLineSeries>
          </c:ext>
        </c:extLst>
      </c:lineChart>
      <c:catAx>
        <c:axId val="95474432"/>
        <c:scaling>
          <c:orientation val="minMax"/>
        </c:scaling>
        <c:delete val="0"/>
        <c:axPos val="b"/>
        <c:numFmt formatCode="General" sourceLinked="1"/>
        <c:majorTickMark val="out"/>
        <c:minorTickMark val="none"/>
        <c:tickLblPos val="nextTo"/>
        <c:txPr>
          <a:bodyPr/>
          <a:lstStyle/>
          <a:p>
            <a:pPr>
              <a:defRPr sz="900" b="0"/>
            </a:pPr>
            <a:endParaRPr lang="fr-FR"/>
          </a:p>
        </c:txPr>
        <c:crossAx val="95475968"/>
        <c:crosses val="autoZero"/>
        <c:auto val="1"/>
        <c:lblAlgn val="ctr"/>
        <c:lblOffset val="100"/>
        <c:noMultiLvlLbl val="0"/>
      </c:catAx>
      <c:valAx>
        <c:axId val="95475968"/>
        <c:scaling>
          <c:orientation val="minMax"/>
          <c:max val="800"/>
          <c:min val="95"/>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100"/>
            </a:pPr>
            <a:endParaRPr lang="fr-FR"/>
          </a:p>
        </c:txPr>
        <c:crossAx val="95474432"/>
        <c:crosses val="autoZero"/>
        <c:crossBetween val="between"/>
      </c:valAx>
    </c:plotArea>
    <c:plotVisOnly val="1"/>
    <c:dispBlanksAs val="gap"/>
    <c:showDLblsOverMax val="0"/>
  </c:chart>
  <c:spPr>
    <a:ln>
      <a:solidFill>
        <a:srgbClr val="B1C800"/>
      </a:solidFill>
    </a:ln>
  </c:sp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rgbClr val="002060"/>
                </a:solidFill>
              </a:defRPr>
            </a:pPr>
            <a:r>
              <a:rPr lang="fr-FR" sz="1200">
                <a:solidFill>
                  <a:srgbClr val="002060"/>
                </a:solidFill>
              </a:rPr>
              <a:t>Evolution de</a:t>
            </a:r>
            <a:r>
              <a:rPr lang="fr-FR" sz="1200" baseline="0">
                <a:solidFill>
                  <a:srgbClr val="002060"/>
                </a:solidFill>
              </a:rPr>
              <a:t> l'offre commerciale contractuelle  sur le réseau BUS</a:t>
            </a:r>
          </a:p>
          <a:p>
            <a:pPr>
              <a:defRPr sz="1200">
                <a:solidFill>
                  <a:srgbClr val="002060"/>
                </a:solidFill>
              </a:defRPr>
            </a:pPr>
            <a:r>
              <a:rPr lang="fr-FR" sz="1200" b="0" baseline="0">
                <a:solidFill>
                  <a:srgbClr val="002060"/>
                </a:solidFill>
              </a:rPr>
              <a:t>indice base 100 en 2010</a:t>
            </a:r>
            <a:endParaRPr lang="fr-FR" sz="1200" b="0">
              <a:solidFill>
                <a:srgbClr val="002060"/>
              </a:solidFill>
            </a:endParaRPr>
          </a:p>
        </c:rich>
      </c:tx>
      <c:layout>
        <c:manualLayout>
          <c:xMode val="edge"/>
          <c:yMode val="edge"/>
          <c:x val="0.25582485748139039"/>
          <c:y val="2.0205538804605842E-2"/>
        </c:manualLayout>
      </c:layout>
      <c:overlay val="1"/>
    </c:title>
    <c:autoTitleDeleted val="0"/>
    <c:plotArea>
      <c:layout>
        <c:manualLayout>
          <c:layoutTarget val="inner"/>
          <c:xMode val="edge"/>
          <c:yMode val="edge"/>
          <c:x val="9.1853278516057207E-2"/>
          <c:y val="0.16450664092245745"/>
          <c:w val="0.88440880458165216"/>
          <c:h val="0.68392594168972165"/>
        </c:manualLayout>
      </c:layout>
      <c:lineChart>
        <c:grouping val="standard"/>
        <c:varyColors val="0"/>
        <c:ser>
          <c:idx val="0"/>
          <c:order val="0"/>
          <c:tx>
            <c:strRef>
              <c:f>'3- VK Com BUS'!$AE$8</c:f>
              <c:strCache>
                <c:ptCount val="1"/>
                <c:pt idx="0">
                  <c:v>Total Bus</c:v>
                </c:pt>
              </c:strCache>
            </c:strRef>
          </c:tx>
          <c:spPr>
            <a:ln>
              <a:solidFill>
                <a:srgbClr val="99CC00"/>
              </a:solidFill>
            </a:ln>
          </c:spPr>
          <c:marker>
            <c:symbol val="none"/>
          </c:marker>
          <c:cat>
            <c:numRef>
              <c:f>'3- VK Com BUS'!$AF$7:$AT$7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'3- VK Com BUS'!$AF$8:$AT$8</c:f>
              <c:numCache>
                <c:formatCode>0.0</c:formatCode>
                <c:ptCount val="15"/>
                <c:pt idx="0">
                  <c:v>100</c:v>
                </c:pt>
                <c:pt idx="1">
                  <c:v>100.2</c:v>
                </c:pt>
                <c:pt idx="2">
                  <c:v>101.89</c:v>
                </c:pt>
                <c:pt idx="3">
                  <c:v>103.69</c:v>
                </c:pt>
                <c:pt idx="4">
                  <c:v>106.82</c:v>
                </c:pt>
                <c:pt idx="5">
                  <c:v>108.52</c:v>
                </c:pt>
                <c:pt idx="6">
                  <c:v>111.43</c:v>
                </c:pt>
                <c:pt idx="7">
                  <c:v>115.47</c:v>
                </c:pt>
                <c:pt idx="8">
                  <c:v>120.29</c:v>
                </c:pt>
                <c:pt idx="9">
                  <c:v>124.43</c:v>
                </c:pt>
                <c:pt idx="10">
                  <c:v>126.44</c:v>
                </c:pt>
                <c:pt idx="11">
                  <c:v>124.08</c:v>
                </c:pt>
                <c:pt idx="12">
                  <c:v>125.27</c:v>
                </c:pt>
                <c:pt idx="13">
                  <c:v>125.67</c:v>
                </c:pt>
                <c:pt idx="14">
                  <c:v>126.85</c:v>
                </c:pt>
              </c:numCache>
            </c:numRef>
          </c:val>
          <c:smooth val="0"/>
          <c:extLst>
            <c:ext xmlns:c16="http://schemas.microsoft.com/office/drawing/2014/chart" uri="{C3380CC4-5D6E-409C-BE32-E72D297353CC}">
              <c16:uniqueId val="{00000000-3C4A-4D56-90C7-3D8EC49BD19D}"/>
            </c:ext>
          </c:extLst>
        </c:ser>
        <c:dLbls>
          <c:showLegendKey val="0"/>
          <c:showVal val="0"/>
          <c:showCatName val="0"/>
          <c:showSerName val="0"/>
          <c:showPercent val="0"/>
          <c:showBubbleSize val="0"/>
        </c:dLbls>
        <c:smooth val="0"/>
        <c:axId val="281089152"/>
        <c:axId val="281090688"/>
      </c:lineChart>
      <c:catAx>
        <c:axId val="281089152"/>
        <c:scaling>
          <c:orientation val="minMax"/>
        </c:scaling>
        <c:delete val="0"/>
        <c:axPos val="b"/>
        <c:numFmt formatCode="General" sourceLinked="1"/>
        <c:majorTickMark val="out"/>
        <c:minorTickMark val="none"/>
        <c:tickLblPos val="nextTo"/>
        <c:txPr>
          <a:bodyPr/>
          <a:lstStyle/>
          <a:p>
            <a:pPr>
              <a:defRPr sz="900" b="0"/>
            </a:pPr>
            <a:endParaRPr lang="fr-FR"/>
          </a:p>
        </c:txPr>
        <c:crossAx val="281090688"/>
        <c:crosses val="autoZero"/>
        <c:auto val="1"/>
        <c:lblAlgn val="ctr"/>
        <c:lblOffset val="100"/>
        <c:noMultiLvlLbl val="0"/>
      </c:catAx>
      <c:valAx>
        <c:axId val="281090688"/>
        <c:scaling>
          <c:orientation val="minMax"/>
          <c:max val="140"/>
          <c:min val="9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100"/>
            </a:pPr>
            <a:endParaRPr lang="fr-FR"/>
          </a:p>
        </c:txPr>
        <c:crossAx val="281089152"/>
        <c:crosses val="autoZero"/>
        <c:crossBetween val="between"/>
      </c:valAx>
    </c:plotArea>
    <c:plotVisOnly val="1"/>
    <c:dispBlanksAs val="gap"/>
    <c:showDLblsOverMax val="0"/>
  </c:chart>
  <c:spPr>
    <a:ln>
      <a:solidFill>
        <a:srgbClr val="B1C800"/>
      </a:solidFill>
    </a:ln>
  </c:spPr>
  <c:printSettings>
    <c:headerFooter/>
    <c:pageMargins b="0.75000000000001465" l="0.70000000000000062" r="0.70000000000000062" t="0.750000000000014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rgbClr val="002060"/>
                </a:solidFill>
              </a:defRPr>
            </a:pPr>
            <a:r>
              <a:rPr lang="fr-FR" sz="1200">
                <a:solidFill>
                  <a:srgbClr val="002060"/>
                </a:solidFill>
              </a:rPr>
              <a:t>Evolution de</a:t>
            </a:r>
            <a:r>
              <a:rPr lang="fr-FR" sz="1200" baseline="0">
                <a:solidFill>
                  <a:srgbClr val="002060"/>
                </a:solidFill>
              </a:rPr>
              <a:t> l'offre commerciale réalisée sur le réseau BUS (HORS OPTILE)</a:t>
            </a:r>
          </a:p>
          <a:p>
            <a:pPr>
              <a:defRPr sz="1200">
                <a:solidFill>
                  <a:srgbClr val="002060"/>
                </a:solidFill>
              </a:defRPr>
            </a:pPr>
            <a:r>
              <a:rPr lang="fr-FR" sz="1200" b="0" baseline="0">
                <a:solidFill>
                  <a:srgbClr val="002060"/>
                </a:solidFill>
              </a:rPr>
              <a:t>indice base 100 en 2000</a:t>
            </a:r>
            <a:endParaRPr lang="fr-FR" sz="1200" b="0">
              <a:solidFill>
                <a:srgbClr val="002060"/>
              </a:solidFill>
            </a:endParaRPr>
          </a:p>
        </c:rich>
      </c:tx>
      <c:layout>
        <c:manualLayout>
          <c:xMode val="edge"/>
          <c:yMode val="edge"/>
          <c:x val="0.25582485748139039"/>
          <c:y val="2.0205538804605842E-2"/>
        </c:manualLayout>
      </c:layout>
      <c:overlay val="1"/>
    </c:title>
    <c:autoTitleDeleted val="0"/>
    <c:plotArea>
      <c:layout>
        <c:manualLayout>
          <c:layoutTarget val="inner"/>
          <c:xMode val="edge"/>
          <c:yMode val="edge"/>
          <c:x val="9.1853278516057207E-2"/>
          <c:y val="0.12635252641212341"/>
          <c:w val="0.88440880458165216"/>
          <c:h val="0.72208002066929611"/>
        </c:manualLayout>
      </c:layout>
      <c:lineChart>
        <c:grouping val="standard"/>
        <c:varyColors val="0"/>
        <c:ser>
          <c:idx val="2"/>
          <c:order val="0"/>
          <c:tx>
            <c:strRef>
              <c:f>'3- VK Com BUS'!$AE$40</c:f>
              <c:strCache>
                <c:ptCount val="1"/>
                <c:pt idx="0">
                  <c:v>Total Bus</c:v>
                </c:pt>
              </c:strCache>
            </c:strRef>
          </c:tx>
          <c:marker>
            <c:symbol val="triangle"/>
            <c:size val="4"/>
          </c:marker>
          <c:cat>
            <c:numRef>
              <c:f>'3- VK Com BUS'!$AF$39:$BE$39</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'3- VK Com BUS'!$AF$40:$BE$40</c:f>
              <c:numCache>
                <c:formatCode>0.0</c:formatCode>
                <c:ptCount val="26"/>
                <c:pt idx="0">
                  <c:v>100</c:v>
                </c:pt>
                <c:pt idx="1">
                  <c:v>99.79</c:v>
                </c:pt>
                <c:pt idx="2">
                  <c:v>101.18</c:v>
                </c:pt>
                <c:pt idx="3">
                  <c:v>100</c:v>
                </c:pt>
                <c:pt idx="4">
                  <c:v>103.19</c:v>
                </c:pt>
                <c:pt idx="5">
                  <c:v>104.1</c:v>
                </c:pt>
                <c:pt idx="6">
                  <c:v>106.66</c:v>
                </c:pt>
                <c:pt idx="7">
                  <c:v>109.26</c:v>
                </c:pt>
                <c:pt idx="8">
                  <c:v>108.89</c:v>
                </c:pt>
                <c:pt idx="9">
                  <c:v>111.59</c:v>
                </c:pt>
                <c:pt idx="10">
                  <c:v>109.88</c:v>
                </c:pt>
                <c:pt idx="11">
                  <c:v>110.86</c:v>
                </c:pt>
                <c:pt idx="12">
                  <c:v>111.81</c:v>
                </c:pt>
                <c:pt idx="13">
                  <c:v>111.67</c:v>
                </c:pt>
                <c:pt idx="14">
                  <c:v>114.12</c:v>
                </c:pt>
                <c:pt idx="15">
                  <c:v>114.96</c:v>
                </c:pt>
                <c:pt idx="16">
                  <c:v>117.16</c:v>
                </c:pt>
                <c:pt idx="17">
                  <c:v>117.25</c:v>
                </c:pt>
                <c:pt idx="18">
                  <c:v>117.93</c:v>
                </c:pt>
                <c:pt idx="19">
                  <c:v>116</c:v>
                </c:pt>
                <c:pt idx="20">
                  <c:v>109.81</c:v>
                </c:pt>
                <c:pt idx="21">
                  <c:v>120.89</c:v>
                </c:pt>
                <c:pt idx="22">
                  <c:v>103.93</c:v>
                </c:pt>
                <c:pt idx="23">
                  <c:v>104.11</c:v>
                </c:pt>
                <c:pt idx="24">
                  <c:v>112.43</c:v>
                </c:pt>
                <c:pt idx="25">
                  <c:v>110.4</c:v>
                </c:pt>
              </c:numCache>
            </c:numRef>
          </c:val>
          <c:smooth val="0"/>
          <c:extLst>
            <c:ext xmlns:c16="http://schemas.microsoft.com/office/drawing/2014/chart" uri="{C3380CC4-5D6E-409C-BE32-E72D297353CC}">
              <c16:uniqueId val="{00000000-78EF-4B63-A4C3-2BDDED6F2251}"/>
            </c:ext>
          </c:extLst>
        </c:ser>
        <c:dLbls>
          <c:showLegendKey val="0"/>
          <c:showVal val="0"/>
          <c:showCatName val="0"/>
          <c:showSerName val="0"/>
          <c:showPercent val="0"/>
          <c:showBubbleSize val="0"/>
        </c:dLbls>
        <c:marker val="1"/>
        <c:smooth val="0"/>
        <c:axId val="281130880"/>
        <c:axId val="281132416"/>
      </c:lineChart>
      <c:catAx>
        <c:axId val="281130880"/>
        <c:scaling>
          <c:orientation val="minMax"/>
        </c:scaling>
        <c:delete val="0"/>
        <c:axPos val="b"/>
        <c:numFmt formatCode="General" sourceLinked="1"/>
        <c:majorTickMark val="out"/>
        <c:minorTickMark val="none"/>
        <c:tickLblPos val="nextTo"/>
        <c:txPr>
          <a:bodyPr/>
          <a:lstStyle/>
          <a:p>
            <a:pPr>
              <a:defRPr sz="900" b="0"/>
            </a:pPr>
            <a:endParaRPr lang="fr-FR"/>
          </a:p>
        </c:txPr>
        <c:crossAx val="281132416"/>
        <c:crosses val="autoZero"/>
        <c:auto val="1"/>
        <c:lblAlgn val="ctr"/>
        <c:lblOffset val="100"/>
        <c:noMultiLvlLbl val="0"/>
      </c:catAx>
      <c:valAx>
        <c:axId val="281132416"/>
        <c:scaling>
          <c:orientation val="minMax"/>
          <c:max val="140"/>
          <c:min val="90"/>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100"/>
            </a:pPr>
            <a:endParaRPr lang="fr-FR"/>
          </a:p>
        </c:txPr>
        <c:crossAx val="281130880"/>
        <c:crosses val="autoZero"/>
        <c:crossBetween val="between"/>
        <c:majorUnit val="10"/>
      </c:valAx>
    </c:plotArea>
    <c:plotVisOnly val="1"/>
    <c:dispBlanksAs val="gap"/>
    <c:showDLblsOverMax val="0"/>
  </c:chart>
  <c:spPr>
    <a:ln>
      <a:solidFill>
        <a:srgbClr val="B1C800"/>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rgbClr val="002060"/>
                </a:solidFill>
              </a:defRPr>
            </a:pPr>
            <a:r>
              <a:rPr lang="fr-FR" sz="1200">
                <a:solidFill>
                  <a:srgbClr val="002060"/>
                </a:solidFill>
              </a:rPr>
              <a:t>Evolution de</a:t>
            </a:r>
            <a:r>
              <a:rPr lang="fr-FR" sz="1200" baseline="0">
                <a:solidFill>
                  <a:srgbClr val="002060"/>
                </a:solidFill>
              </a:rPr>
              <a:t> l'offre commerciale réalisée sur le réseau BUS (HORS OPTILE)</a:t>
            </a:r>
          </a:p>
          <a:p>
            <a:pPr>
              <a:defRPr sz="1200">
                <a:solidFill>
                  <a:srgbClr val="002060"/>
                </a:solidFill>
              </a:defRPr>
            </a:pPr>
            <a:r>
              <a:rPr lang="fr-FR" sz="1200" b="0" baseline="0">
                <a:solidFill>
                  <a:srgbClr val="002060"/>
                </a:solidFill>
              </a:rPr>
              <a:t>indice base 100 en 2000</a:t>
            </a:r>
            <a:endParaRPr lang="fr-FR" sz="1200" b="0">
              <a:solidFill>
                <a:srgbClr val="002060"/>
              </a:solidFill>
            </a:endParaRPr>
          </a:p>
        </c:rich>
      </c:tx>
      <c:layout>
        <c:manualLayout>
          <c:xMode val="edge"/>
          <c:yMode val="edge"/>
          <c:x val="0.25582485748139039"/>
          <c:y val="2.0205538804605842E-2"/>
        </c:manualLayout>
      </c:layout>
      <c:overlay val="1"/>
    </c:title>
    <c:autoTitleDeleted val="0"/>
    <c:plotArea>
      <c:layout>
        <c:manualLayout>
          <c:layoutTarget val="inner"/>
          <c:xMode val="edge"/>
          <c:yMode val="edge"/>
          <c:x val="9.1853278516057207E-2"/>
          <c:y val="0.16450664092245745"/>
          <c:w val="0.88440880458165216"/>
          <c:h val="0.68392594168972165"/>
        </c:manualLayout>
      </c:layout>
      <c:lineChart>
        <c:grouping val="standard"/>
        <c:varyColors val="0"/>
        <c:ser>
          <c:idx val="2"/>
          <c:order val="0"/>
          <c:tx>
            <c:strRef>
              <c:f>'3- VK Com BUS'!$BG$40</c:f>
              <c:strCache>
                <c:ptCount val="1"/>
                <c:pt idx="0">
                  <c:v>Total Bus</c:v>
                </c:pt>
              </c:strCache>
            </c:strRef>
          </c:tx>
          <c:marker>
            <c:symbol val="triangle"/>
            <c:size val="4"/>
          </c:marker>
          <c:cat>
            <c:numRef>
              <c:f>'3- VK Com BUS'!$BH$39:$BW$39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'3- VK Com BUS'!$BH$40:$BW$40</c:f>
              <c:numCache>
                <c:formatCode>0.0</c:formatCode>
                <c:ptCount val="16"/>
                <c:pt idx="0">
                  <c:v>100</c:v>
                </c:pt>
                <c:pt idx="1">
                  <c:v>100.89</c:v>
                </c:pt>
                <c:pt idx="2">
                  <c:v>101.76</c:v>
                </c:pt>
                <c:pt idx="3">
                  <c:v>101.63</c:v>
                </c:pt>
                <c:pt idx="4">
                  <c:v>103.85</c:v>
                </c:pt>
                <c:pt idx="5">
                  <c:v>104.62</c:v>
                </c:pt>
                <c:pt idx="6">
                  <c:v>106.62</c:v>
                </c:pt>
                <c:pt idx="7">
                  <c:v>106.71</c:v>
                </c:pt>
                <c:pt idx="8">
                  <c:v>107.33</c:v>
                </c:pt>
                <c:pt idx="9">
                  <c:v>105.57</c:v>
                </c:pt>
                <c:pt idx="10">
                  <c:v>99.94</c:v>
                </c:pt>
                <c:pt idx="11">
                  <c:v>110.02</c:v>
                </c:pt>
                <c:pt idx="12">
                  <c:v>94.58</c:v>
                </c:pt>
                <c:pt idx="13">
                  <c:v>94.75</c:v>
                </c:pt>
                <c:pt idx="14">
                  <c:v>102.32</c:v>
                </c:pt>
                <c:pt idx="15">
                  <c:v>100.47</c:v>
                </c:pt>
              </c:numCache>
            </c:numRef>
          </c:val>
          <c:smooth val="0"/>
          <c:extLst>
            <c:ext xmlns:c16="http://schemas.microsoft.com/office/drawing/2014/chart" uri="{C3380CC4-5D6E-409C-BE32-E72D297353CC}">
              <c16:uniqueId val="{00000000-A485-4AD8-ABA1-74661BAE1C23}"/>
            </c:ext>
          </c:extLst>
        </c:ser>
        <c:dLbls>
          <c:showLegendKey val="0"/>
          <c:showVal val="0"/>
          <c:showCatName val="0"/>
          <c:showSerName val="0"/>
          <c:showPercent val="0"/>
          <c:showBubbleSize val="0"/>
        </c:dLbls>
        <c:marker val="1"/>
        <c:smooth val="0"/>
        <c:axId val="281139840"/>
        <c:axId val="290132352"/>
      </c:lineChart>
      <c:catAx>
        <c:axId val="281139840"/>
        <c:scaling>
          <c:orientation val="minMax"/>
        </c:scaling>
        <c:delete val="0"/>
        <c:axPos val="b"/>
        <c:numFmt formatCode="General" sourceLinked="1"/>
        <c:majorTickMark val="out"/>
        <c:minorTickMark val="none"/>
        <c:tickLblPos val="nextTo"/>
        <c:txPr>
          <a:bodyPr/>
          <a:lstStyle/>
          <a:p>
            <a:pPr>
              <a:defRPr sz="900" b="0"/>
            </a:pPr>
            <a:endParaRPr lang="fr-FR"/>
          </a:p>
        </c:txPr>
        <c:crossAx val="290132352"/>
        <c:crosses val="autoZero"/>
        <c:auto val="1"/>
        <c:lblAlgn val="ctr"/>
        <c:lblOffset val="100"/>
        <c:noMultiLvlLbl val="0"/>
      </c:catAx>
      <c:valAx>
        <c:axId val="290132352"/>
        <c:scaling>
          <c:orientation val="minMax"/>
          <c:max val="118"/>
          <c:min val="85"/>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sz="1100"/>
            </a:pPr>
            <a:endParaRPr lang="fr-FR"/>
          </a:p>
        </c:txPr>
        <c:crossAx val="281139840"/>
        <c:crosses val="autoZero"/>
        <c:crossBetween val="between"/>
      </c:valAx>
    </c:plotArea>
    <c:plotVisOnly val="1"/>
    <c:dispBlanksAs val="gap"/>
    <c:showDLblsOverMax val="0"/>
  </c:chart>
  <c:spPr>
    <a:ln>
      <a:solidFill>
        <a:srgbClr val="B1C800"/>
      </a:solidFill>
    </a:ln>
  </c:sp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hyperlink" Target="#Sommaire!A1"/></Relationships>
</file>

<file path=xl/drawings/_rels/drawing13.xml.rels><?xml version="1.0" encoding="UTF-8" standalone="yes"?>
<Relationships xmlns="http://schemas.openxmlformats.org/package/2006/relationships"><Relationship Id="rId1" Type="http://schemas.openxmlformats.org/officeDocument/2006/relationships/hyperlink" Target="#Sommaire!A1"/></Relationships>
</file>

<file path=xl/drawings/_rels/drawing2.xml.rels><?xml version="1.0" encoding="UTF-8" standalone="yes"?>
<Relationships xmlns="http://schemas.openxmlformats.org/package/2006/relationships"><Relationship Id="rId1" Type="http://schemas.openxmlformats.org/officeDocument/2006/relationships/hyperlink" Target="#Sommaire!A1"/></Relationships>
</file>

<file path=xl/drawings/_rels/drawing3.xml.rels><?xml version="1.0" encoding="UTF-8" standalone="yes"?>
<Relationships xmlns="http://schemas.openxmlformats.org/package/2006/relationships"><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Sommair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Sommaire!A1"/><Relationship Id="rId4"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47625</xdr:rowOff>
        </xdr:from>
        <xdr:to>
          <xdr:col>1</xdr:col>
          <xdr:colOff>962025</xdr:colOff>
          <xdr:row>4</xdr:row>
          <xdr:rowOff>9525</xdr:rowOff>
        </xdr:to>
        <xdr:sp macro="" textlink="">
          <xdr:nvSpPr>
            <xdr:cNvPr id="1025" name="Obje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142875</xdr:colOff>
          <xdr:row>3</xdr:row>
          <xdr:rowOff>152400</xdr:rowOff>
        </xdr:to>
        <xdr:sp macro="" textlink="">
          <xdr:nvSpPr>
            <xdr:cNvPr id="13313" name="Objet 1" hidden="1">
              <a:hlinkClick xmlns:r="http://schemas.openxmlformats.org/officeDocument/2006/relationships" r:id="rId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126152</xdr:colOff>
      <xdr:row>38</xdr:row>
      <xdr:rowOff>145308</xdr:rowOff>
    </xdr:from>
    <xdr:to>
      <xdr:col>16</xdr:col>
      <xdr:colOff>582082</xdr:colOff>
      <xdr:row>60</xdr:row>
      <xdr:rowOff>140548</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1074209</xdr:colOff>
      <xdr:row>39</xdr:row>
      <xdr:rowOff>37043</xdr:rowOff>
    </xdr:from>
    <xdr:to>
      <xdr:col>8</xdr:col>
      <xdr:colOff>597959</xdr:colOff>
      <xdr:row>61</xdr:row>
      <xdr:rowOff>32282</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0.8464</cdr:x>
      <cdr:y>0.74836</cdr:y>
    </cdr:from>
    <cdr:to>
      <cdr:x>1</cdr:x>
      <cdr:y>1</cdr:y>
    </cdr:to>
    <cdr:sp macro="" textlink="">
      <cdr:nvSpPr>
        <cdr:cNvPr id="2" name="ZoneTexte 1">
          <a:extLst xmlns:a="http://schemas.openxmlformats.org/drawingml/2006/main">
            <a:ext uri="{FF2B5EF4-FFF2-40B4-BE49-F238E27FC236}">
              <a16:creationId xmlns:a16="http://schemas.microsoft.com/office/drawing/2014/main" id="{DB470F88-95C4-4438-9269-5F2DDCB00018}"/>
            </a:ext>
          </a:extLst>
        </cdr:cNvPr>
        <cdr:cNvSpPr txBox="1"/>
      </cdr:nvSpPr>
      <cdr:spPr>
        <a:xfrm xmlns:a="http://schemas.openxmlformats.org/drawingml/2006/main">
          <a:off x="5114926" y="32337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0.8464</cdr:x>
      <cdr:y>0.74836</cdr:y>
    </cdr:from>
    <cdr:to>
      <cdr:x>1</cdr:x>
      <cdr:y>1</cdr:y>
    </cdr:to>
    <cdr:sp macro="" textlink="">
      <cdr:nvSpPr>
        <cdr:cNvPr id="3" name="ZoneTexte 2">
          <a:extLst xmlns:a="http://schemas.openxmlformats.org/drawingml/2006/main">
            <a:ext uri="{FF2B5EF4-FFF2-40B4-BE49-F238E27FC236}">
              <a16:creationId xmlns:a16="http://schemas.microsoft.com/office/drawing/2014/main" id="{470A9476-FA2B-47BB-839F-7205D858382F}"/>
            </a:ext>
          </a:extLst>
        </cdr:cNvPr>
        <cdr:cNvSpPr txBox="1"/>
      </cdr:nvSpPr>
      <cdr:spPr>
        <a:xfrm xmlns:a="http://schemas.openxmlformats.org/drawingml/2006/main">
          <a:off x="5505451" y="33766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0.5781</cdr:x>
      <cdr:y>0.16064</cdr:y>
    </cdr:from>
    <cdr:to>
      <cdr:x>0.81755</cdr:x>
      <cdr:y>0.84857</cdr:y>
    </cdr:to>
    <cdr:grpSp>
      <cdr:nvGrpSpPr>
        <cdr:cNvPr id="6" name="Groupe 5">
          <a:extLst xmlns:a="http://schemas.openxmlformats.org/drawingml/2006/main">
            <a:ext uri="{FF2B5EF4-FFF2-40B4-BE49-F238E27FC236}">
              <a16:creationId xmlns:a16="http://schemas.microsoft.com/office/drawing/2014/main" id="{6FF444D1-383C-C580-4FD5-0439B70B5BF1}"/>
            </a:ext>
          </a:extLst>
        </cdr:cNvPr>
        <cdr:cNvGrpSpPr/>
      </cdr:nvGrpSpPr>
      <cdr:grpSpPr>
        <a:xfrm xmlns:a="http://schemas.openxmlformats.org/drawingml/2006/main">
          <a:off x="4017104" y="672478"/>
          <a:ext cx="1663892" cy="2879840"/>
          <a:chOff x="3959855" y="672477"/>
          <a:chExt cx="1427757" cy="2879850"/>
        </a:xfrm>
      </cdr:grpSpPr>
      <cdr:cxnSp macro="">
        <cdr:nvCxnSpPr>
          <cdr:cNvPr id="4" name="Connecteur droit 3">
            <a:extLst xmlns:a="http://schemas.openxmlformats.org/drawingml/2006/main">
              <a:ext uri="{FF2B5EF4-FFF2-40B4-BE49-F238E27FC236}">
                <a16:creationId xmlns:a16="http://schemas.microsoft.com/office/drawing/2014/main" id="{00000000-0008-0000-0500-000005000000}"/>
              </a:ext>
            </a:extLst>
          </cdr:cNvPr>
          <cdr:cNvCxnSpPr/>
        </cdr:nvCxnSpPr>
        <cdr:spPr>
          <a:xfrm xmlns:a="http://schemas.openxmlformats.org/drawingml/2006/main" flipH="1" flipV="1">
            <a:off x="4322129" y="990056"/>
            <a:ext cx="3340" cy="2562271"/>
          </a:xfrm>
          <a:prstGeom xmlns:a="http://schemas.openxmlformats.org/drawingml/2006/main" prst="line">
            <a:avLst/>
          </a:prstGeom>
          <a:ln xmlns:a="http://schemas.openxmlformats.org/drawingml/2006/main" w="12700">
            <a:solidFill>
              <a:schemeClr val="accent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 name="ZoneTexte 5">
            <a:extLst xmlns:a="http://schemas.openxmlformats.org/drawingml/2006/main">
              <a:ext uri="{FF2B5EF4-FFF2-40B4-BE49-F238E27FC236}">
                <a16:creationId xmlns:a16="http://schemas.microsoft.com/office/drawing/2014/main" id="{00000000-0008-0000-0500-000006000000}"/>
              </a:ext>
            </a:extLst>
          </cdr:cNvPr>
          <cdr:cNvSpPr txBox="1"/>
        </cdr:nvSpPr>
        <cdr:spPr>
          <a:xfrm xmlns:a="http://schemas.openxmlformats.org/drawingml/2006/main">
            <a:off x="3959855" y="672477"/>
            <a:ext cx="1427757" cy="58385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solidFill>
                  <a:schemeClr val="accent1"/>
                </a:solidFill>
              </a:rPr>
              <a:t>Crise sanitaire</a:t>
            </a:r>
          </a:p>
        </cdr:txBody>
      </cdr:sp>
    </cdr:grpSp>
  </cdr:relSizeAnchor>
</c:userShapes>
</file>

<file path=xl/drawings/drawing12.xml><?xml version="1.0" encoding="utf-8"?>
<c:userShapes xmlns:c="http://schemas.openxmlformats.org/drawingml/2006/chart">
  <cdr:relSizeAnchor xmlns:cdr="http://schemas.openxmlformats.org/drawingml/2006/chartDrawing">
    <cdr:from>
      <cdr:x>0.8464</cdr:x>
      <cdr:y>0.74836</cdr:y>
    </cdr:from>
    <cdr:to>
      <cdr:x>1</cdr:x>
      <cdr:y>1</cdr:y>
    </cdr:to>
    <cdr:sp macro="" textlink="">
      <cdr:nvSpPr>
        <cdr:cNvPr id="2" name="ZoneTexte 1">
          <a:extLst xmlns:a="http://schemas.openxmlformats.org/drawingml/2006/main">
            <a:ext uri="{FF2B5EF4-FFF2-40B4-BE49-F238E27FC236}">
              <a16:creationId xmlns:a16="http://schemas.microsoft.com/office/drawing/2014/main" id="{DB470F88-95C4-4438-9269-5F2DDCB00018}"/>
            </a:ext>
          </a:extLst>
        </cdr:cNvPr>
        <cdr:cNvSpPr txBox="1"/>
      </cdr:nvSpPr>
      <cdr:spPr>
        <a:xfrm xmlns:a="http://schemas.openxmlformats.org/drawingml/2006/main">
          <a:off x="5114926" y="32337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0.8464</cdr:x>
      <cdr:y>0.74836</cdr:y>
    </cdr:from>
    <cdr:to>
      <cdr:x>1</cdr:x>
      <cdr:y>1</cdr:y>
    </cdr:to>
    <cdr:sp macro="" textlink="">
      <cdr:nvSpPr>
        <cdr:cNvPr id="3" name="ZoneTexte 2">
          <a:extLst xmlns:a="http://schemas.openxmlformats.org/drawingml/2006/main">
            <a:ext uri="{FF2B5EF4-FFF2-40B4-BE49-F238E27FC236}">
              <a16:creationId xmlns:a16="http://schemas.microsoft.com/office/drawing/2014/main" id="{470A9476-FA2B-47BB-839F-7205D858382F}"/>
            </a:ext>
          </a:extLst>
        </cdr:cNvPr>
        <cdr:cNvSpPr txBox="1"/>
      </cdr:nvSpPr>
      <cdr:spPr>
        <a:xfrm xmlns:a="http://schemas.openxmlformats.org/drawingml/2006/main">
          <a:off x="5505451" y="33766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0.56441</cdr:x>
      <cdr:y>0.19001</cdr:y>
    </cdr:from>
    <cdr:to>
      <cdr:x>0.80386</cdr:x>
      <cdr:y>0.85518</cdr:y>
    </cdr:to>
    <cdr:grpSp>
      <cdr:nvGrpSpPr>
        <cdr:cNvPr id="6" name="Groupe 5">
          <a:extLst xmlns:a="http://schemas.openxmlformats.org/drawingml/2006/main">
            <a:ext uri="{FF2B5EF4-FFF2-40B4-BE49-F238E27FC236}">
              <a16:creationId xmlns:a16="http://schemas.microsoft.com/office/drawing/2014/main" id="{17256296-5469-9C9F-D524-BE98A990E605}"/>
            </a:ext>
          </a:extLst>
        </cdr:cNvPr>
        <cdr:cNvGrpSpPr/>
      </cdr:nvGrpSpPr>
      <cdr:grpSpPr>
        <a:xfrm xmlns:a="http://schemas.openxmlformats.org/drawingml/2006/main">
          <a:off x="3584004" y="795427"/>
          <a:ext cx="1520507" cy="2784561"/>
          <a:chOff x="3600022" y="810060"/>
          <a:chExt cx="1427757" cy="2784600"/>
        </a:xfrm>
      </cdr:grpSpPr>
      <cdr:cxnSp macro="">
        <cdr:nvCxnSpPr>
          <cdr:cNvPr id="4" name="Connecteur droit 3">
            <a:extLst xmlns:a="http://schemas.openxmlformats.org/drawingml/2006/main">
              <a:ext uri="{FF2B5EF4-FFF2-40B4-BE49-F238E27FC236}">
                <a16:creationId xmlns:a16="http://schemas.microsoft.com/office/drawing/2014/main" id="{00000000-0008-0000-0500-000005000000}"/>
              </a:ext>
            </a:extLst>
          </cdr:cNvPr>
          <cdr:cNvCxnSpPr/>
        </cdr:nvCxnSpPr>
        <cdr:spPr>
          <a:xfrm xmlns:a="http://schemas.openxmlformats.org/drawingml/2006/main" flipH="1" flipV="1">
            <a:off x="4067789" y="1032389"/>
            <a:ext cx="3339" cy="2562271"/>
          </a:xfrm>
          <a:prstGeom xmlns:a="http://schemas.openxmlformats.org/drawingml/2006/main" prst="line">
            <a:avLst/>
          </a:prstGeom>
          <a:ln xmlns:a="http://schemas.openxmlformats.org/drawingml/2006/main" w="12700">
            <a:solidFill>
              <a:schemeClr val="accent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 name="ZoneTexte 5">
            <a:extLst xmlns:a="http://schemas.openxmlformats.org/drawingml/2006/main">
              <a:ext uri="{FF2B5EF4-FFF2-40B4-BE49-F238E27FC236}">
                <a16:creationId xmlns:a16="http://schemas.microsoft.com/office/drawing/2014/main" id="{00000000-0008-0000-0500-000006000000}"/>
              </a:ext>
            </a:extLst>
          </cdr:cNvPr>
          <cdr:cNvSpPr txBox="1"/>
        </cdr:nvSpPr>
        <cdr:spPr>
          <a:xfrm xmlns:a="http://schemas.openxmlformats.org/drawingml/2006/main">
            <a:off x="3600022" y="810060"/>
            <a:ext cx="1427757" cy="58385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solidFill>
                  <a:schemeClr val="accent1"/>
                </a:solidFill>
              </a:rPr>
              <a:t>Crise sanitaire</a:t>
            </a:r>
          </a:p>
        </cdr:txBody>
      </cdr:sp>
    </cdr:grpSp>
  </cdr:relSizeAnchor>
</c:userShapes>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0</xdr:col>
          <xdr:colOff>1676400</xdr:colOff>
          <xdr:row>4</xdr:row>
          <xdr:rowOff>152400</xdr:rowOff>
        </xdr:to>
        <xdr:sp macro="" textlink="">
          <xdr:nvSpPr>
            <xdr:cNvPr id="35841" name="Objet 1" hidden="1">
              <a:hlinkClick xmlns:r="http://schemas.openxmlformats.org/officeDocument/2006/relationships" r:id="rId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752476</xdr:colOff>
      <xdr:row>3</xdr:row>
      <xdr:rowOff>95250</xdr:rowOff>
    </xdr:from>
    <xdr:to>
      <xdr:col>11</xdr:col>
      <xdr:colOff>733426</xdr:colOff>
      <xdr:row>10</xdr:row>
      <xdr:rowOff>171449</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2276476" y="666750"/>
          <a:ext cx="6838950"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fr-FR" sz="1100">
            <a:solidFill>
              <a:schemeClr val="dk1"/>
            </a:solidFill>
            <a:latin typeface="+mn-lt"/>
            <a:ea typeface="+mn-ea"/>
            <a:cs typeface="+mn-cs"/>
          </a:endParaRPr>
        </a:p>
        <a:p>
          <a:r>
            <a:rPr lang="fr-FR" sz="1100">
              <a:solidFill>
                <a:schemeClr val="dk1"/>
              </a:solidFill>
              <a:latin typeface="+mn-lt"/>
              <a:ea typeface="+mn-ea"/>
              <a:cs typeface="+mn-cs"/>
            </a:rPr>
            <a:t>Ce chapitre s’appuie sur des données établies et consolidées par </a:t>
          </a:r>
          <a:r>
            <a:rPr lang="fr-FR" sz="1100" baseline="0">
              <a:solidFill>
                <a:schemeClr val="dk1"/>
              </a:solidFill>
              <a:latin typeface="+mn-lt"/>
              <a:ea typeface="+mn-ea"/>
              <a:cs typeface="+mn-cs"/>
            </a:rPr>
            <a:t>Île-de-France Mobilités </a:t>
          </a:r>
          <a:r>
            <a:rPr lang="fr-FR" sz="1100">
              <a:solidFill>
                <a:schemeClr val="dk1"/>
              </a:solidFill>
              <a:latin typeface="+mn-lt"/>
              <a:ea typeface="+mn-ea"/>
              <a:cs typeface="+mn-cs"/>
            </a:rPr>
            <a:t>à partir des informations</a:t>
          </a:r>
          <a:r>
            <a:rPr lang="fr-FR" sz="1100" baseline="0">
              <a:solidFill>
                <a:schemeClr val="dk1"/>
              </a:solidFill>
              <a:latin typeface="+mn-lt"/>
              <a:ea typeface="+mn-ea"/>
              <a:cs typeface="+mn-cs"/>
            </a:rPr>
            <a:t> </a:t>
          </a:r>
          <a:r>
            <a:rPr lang="fr-FR" sz="1100">
              <a:solidFill>
                <a:schemeClr val="dk1"/>
              </a:solidFill>
              <a:latin typeface="+mn-lt"/>
              <a:ea typeface="+mn-ea"/>
              <a:cs typeface="+mn-cs"/>
            </a:rPr>
            <a:t>fournies par ses partenaires (SNCF, RATP, Optile/Opérateurs en DSP). </a:t>
          </a:r>
        </a:p>
        <a:p>
          <a:endParaRPr lang="fr-FR"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latin typeface="+mn-lt"/>
              <a:ea typeface="+mn-ea"/>
              <a:cs typeface="+mn-cs"/>
            </a:rPr>
            <a:t>Lorsqu’elles sont disponibles, les données sont présentées par département ou par territoire et sur plusieurs années, afin d’appréhender les tendances d’évolution observées depuis 2000.</a:t>
          </a:r>
          <a:endParaRPr lang="fr-FR"/>
        </a:p>
        <a:p>
          <a:endParaRPr lang="fr-FR" sz="1100" baseline="0"/>
        </a:p>
        <a:p>
          <a:endParaRPr lang="fr-FR" sz="1100" baseline="0"/>
        </a:p>
      </xdr:txBody>
    </xdr:sp>
    <xdr:clientData/>
  </xdr:twoCellAnchor>
  <xdr:twoCellAnchor>
    <xdr:from>
      <xdr:col>3</xdr:col>
      <xdr:colOff>9525</xdr:colOff>
      <xdr:row>10</xdr:row>
      <xdr:rowOff>133350</xdr:rowOff>
    </xdr:from>
    <xdr:to>
      <xdr:col>11</xdr:col>
      <xdr:colOff>704850</xdr:colOff>
      <xdr:row>23</xdr:row>
      <xdr:rowOff>22859</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1632585" y="1962150"/>
          <a:ext cx="7035165" cy="226694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baseline="0"/>
            <a:t>Utilisation des données </a:t>
          </a:r>
        </a:p>
        <a:p>
          <a:endParaRPr lang="fr-FR" sz="1100" i="1" baseline="0"/>
        </a:p>
        <a:p>
          <a:pPr marL="0" marR="0" indent="0" defTabSz="914400" eaLnBrk="1" fontAlgn="auto" latinLnBrk="0" hangingPunct="1">
            <a:lnSpc>
              <a:spcPct val="100000"/>
            </a:lnSpc>
            <a:spcBef>
              <a:spcPts val="0"/>
            </a:spcBef>
            <a:spcAft>
              <a:spcPts val="0"/>
            </a:spcAft>
            <a:buClrTx/>
            <a:buSzTx/>
            <a:buFontTx/>
            <a:buNone/>
            <a:tabLst/>
            <a:defRPr/>
          </a:pPr>
          <a:r>
            <a:rPr lang="fr-FR" sz="1100" i="1" baseline="0">
              <a:solidFill>
                <a:schemeClr val="dk1"/>
              </a:solidFill>
              <a:latin typeface="+mn-lt"/>
              <a:ea typeface="+mn-ea"/>
              <a:cs typeface="+mn-cs"/>
            </a:rPr>
            <a:t>La reproduction des données présentées dans ce chapitre est autorisée avec mention de la source.</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i="1">
              <a:solidFill>
                <a:schemeClr val="dk1"/>
              </a:solidFill>
              <a:latin typeface="+mn-lt"/>
              <a:ea typeface="+mn-ea"/>
              <a:cs typeface="+mn-cs"/>
            </a:rPr>
            <a:t>La mise en œuvre des fichiers est faite sous l'entière responsabilité de l'utilisateur, en particulier quant aux résultats obtenus à partir de ceux-ci.</a:t>
          </a:r>
        </a:p>
        <a:p>
          <a:pPr marL="0" marR="0" indent="0" defTabSz="914400" eaLnBrk="1" fontAlgn="auto" latinLnBrk="0" hangingPunct="1">
            <a:lnSpc>
              <a:spcPct val="100000"/>
            </a:lnSpc>
            <a:spcBef>
              <a:spcPts val="0"/>
            </a:spcBef>
            <a:spcAft>
              <a:spcPts val="0"/>
            </a:spcAft>
            <a:buClrTx/>
            <a:buSzTx/>
            <a:buFontTx/>
            <a:buNone/>
            <a:tabLst/>
            <a:defRPr/>
          </a:pPr>
          <a:endParaRPr lang="fr-FR" sz="1100" i="1">
            <a:solidFill>
              <a:schemeClr val="dk1"/>
            </a:solidFill>
            <a:latin typeface="+mn-lt"/>
            <a:ea typeface="+mn-ea"/>
            <a:cs typeface="+mn-cs"/>
          </a:endParaRPr>
        </a:p>
        <a:p>
          <a:r>
            <a:rPr lang="fr-FR" sz="1100" i="1">
              <a:solidFill>
                <a:schemeClr val="dk1"/>
              </a:solidFill>
              <a:latin typeface="+mn-lt"/>
              <a:ea typeface="+mn-ea"/>
              <a:cs typeface="+mn-cs"/>
            </a:rPr>
            <a:t>De convention expresse dans tous les cas, aucune garantie tacite ou implicite n'est accordée par </a:t>
          </a:r>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 que ce soit au titre de préjudice direct ou indirect, commercial ou financier ou pour toute autre cause. </a:t>
          </a:r>
        </a:p>
        <a:p>
          <a:endParaRPr lang="fr-FR" sz="1100" i="1">
            <a:solidFill>
              <a:schemeClr val="dk1"/>
            </a:solidFill>
            <a:latin typeface="+mn-lt"/>
            <a:ea typeface="+mn-ea"/>
            <a:cs typeface="+mn-cs"/>
          </a:endParaRPr>
        </a:p>
        <a:p>
          <a:r>
            <a:rPr lang="fr-FR" sz="1100" baseline="0">
              <a:solidFill>
                <a:schemeClr val="dk1"/>
              </a:solidFill>
              <a:latin typeface="+mn-lt"/>
              <a:ea typeface="+mn-ea"/>
              <a:cs typeface="+mn-cs"/>
            </a:rPr>
            <a:t>Île de France Mobilités </a:t>
          </a:r>
          <a:r>
            <a:rPr lang="fr-FR" sz="1100" i="1">
              <a:solidFill>
                <a:schemeClr val="dk1"/>
              </a:solidFill>
              <a:latin typeface="+mn-lt"/>
              <a:ea typeface="+mn-ea"/>
              <a:cs typeface="+mn-cs"/>
            </a:rPr>
            <a:t>n'assure aucun service de quelque nature qu'il soit, notamment de conseil, sur les fichiers mis à disposition. </a:t>
          </a:r>
        </a:p>
        <a:p>
          <a:endParaRPr lang="fr-FR" sz="1100" baseline="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104775</xdr:colOff>
          <xdr:row>3</xdr:row>
          <xdr:rowOff>152400</xdr:rowOff>
        </xdr:to>
        <xdr:sp macro="" textlink="">
          <xdr:nvSpPr>
            <xdr:cNvPr id="2049" name="Objet 1" hidden="1">
              <a:hlinkClick xmlns:r="http://schemas.openxmlformats.org/officeDocument/2006/relationships" r:id="rId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1676400</xdr:colOff>
          <xdr:row>3</xdr:row>
          <xdr:rowOff>152400</xdr:rowOff>
        </xdr:to>
        <xdr:sp macro="" textlink="">
          <xdr:nvSpPr>
            <xdr:cNvPr id="39937" name="Object 1" hidden="1">
              <a:hlinkClick xmlns:r="http://schemas.openxmlformats.org/officeDocument/2006/relationships" r:id="rId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561975</xdr:colOff>
          <xdr:row>3</xdr:row>
          <xdr:rowOff>152400</xdr:rowOff>
        </xdr:to>
        <xdr:sp macro="" textlink="">
          <xdr:nvSpPr>
            <xdr:cNvPr id="30721" name="Objet 1" hidden="1">
              <a:hlinkClick xmlns:r="http://schemas.openxmlformats.org/officeDocument/2006/relationships" r:id="rId1"/>
              <a:extLst>
                <a:ext uri="{63B3BB69-23CF-44E3-9099-C40C66FF867C}">
                  <a14:compatExt spid="_x0000_s30721"/>
                </a:ext>
                <a:ext uri="{FF2B5EF4-FFF2-40B4-BE49-F238E27FC236}">
                  <a16:creationId xmlns:a16="http://schemas.microsoft.com/office/drawing/2014/main" id="{00000000-0008-0000-0300-000001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561975</xdr:colOff>
          <xdr:row>3</xdr:row>
          <xdr:rowOff>152400</xdr:rowOff>
        </xdr:to>
        <xdr:sp macro="" textlink="">
          <xdr:nvSpPr>
            <xdr:cNvPr id="30722" name="Objet 2" hidden="1">
              <a:hlinkClick xmlns:r="http://schemas.openxmlformats.org/officeDocument/2006/relationships" r:id="rId1"/>
              <a:extLst>
                <a:ext uri="{63B3BB69-23CF-44E3-9099-C40C66FF867C}">
                  <a14:compatExt spid="_x0000_s30722"/>
                </a:ext>
                <a:ext uri="{FF2B5EF4-FFF2-40B4-BE49-F238E27FC236}">
                  <a16:creationId xmlns:a16="http://schemas.microsoft.com/office/drawing/2014/main" id="{00000000-0008-0000-0300-000002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561975</xdr:colOff>
          <xdr:row>3</xdr:row>
          <xdr:rowOff>152400</xdr:rowOff>
        </xdr:to>
        <xdr:sp macro="" textlink="">
          <xdr:nvSpPr>
            <xdr:cNvPr id="30723" name="Objet 3" hidden="1">
              <a:hlinkClick xmlns:r="http://schemas.openxmlformats.org/officeDocument/2006/relationships" r:id="rId1"/>
              <a:extLst>
                <a:ext uri="{63B3BB69-23CF-44E3-9099-C40C66FF867C}">
                  <a14:compatExt spid="_x0000_s30723"/>
                </a:ext>
                <a:ext uri="{FF2B5EF4-FFF2-40B4-BE49-F238E27FC236}">
                  <a16:creationId xmlns:a16="http://schemas.microsoft.com/office/drawing/2014/main" id="{00000000-0008-0000-0300-000003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281940</xdr:colOff>
      <xdr:row>66</xdr:row>
      <xdr:rowOff>77560</xdr:rowOff>
    </xdr:from>
    <xdr:to>
      <xdr:col>48</xdr:col>
      <xdr:colOff>29688</xdr:colOff>
      <xdr:row>92</xdr:row>
      <xdr:rowOff>120673</xdr:rowOff>
    </xdr:to>
    <xdr:grpSp>
      <xdr:nvGrpSpPr>
        <xdr:cNvPr id="9" name="Groupe 8">
          <a:extLst>
            <a:ext uri="{FF2B5EF4-FFF2-40B4-BE49-F238E27FC236}">
              <a16:creationId xmlns:a16="http://schemas.microsoft.com/office/drawing/2014/main" id="{00000000-0008-0000-0300-000009000000}"/>
            </a:ext>
          </a:extLst>
        </xdr:cNvPr>
        <xdr:cNvGrpSpPr/>
      </xdr:nvGrpSpPr>
      <xdr:grpSpPr>
        <a:xfrm>
          <a:off x="17753511" y="13262881"/>
          <a:ext cx="9068641" cy="5730899"/>
          <a:chOff x="21849261" y="11548187"/>
          <a:chExt cx="11593765" cy="5703694"/>
        </a:xfrm>
      </xdr:grpSpPr>
      <xdr:graphicFrame macro="">
        <xdr:nvGraphicFramePr>
          <xdr:cNvPr id="18" name="Graphique 17">
            <a:extLst>
              <a:ext uri="{FF2B5EF4-FFF2-40B4-BE49-F238E27FC236}">
                <a16:creationId xmlns:a16="http://schemas.microsoft.com/office/drawing/2014/main" id="{00000000-0008-0000-0300-000012000000}"/>
              </a:ext>
            </a:extLst>
          </xdr:cNvPr>
          <xdr:cNvGraphicFramePr>
            <a:graphicFrameLocks/>
          </xdr:cNvGraphicFramePr>
        </xdr:nvGraphicFramePr>
        <xdr:xfrm>
          <a:off x="21849261" y="11548187"/>
          <a:ext cx="11552958" cy="570266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9" name="ZoneTexte 1">
            <a:extLst>
              <a:ext uri="{FF2B5EF4-FFF2-40B4-BE49-F238E27FC236}">
                <a16:creationId xmlns:a16="http://schemas.microsoft.com/office/drawing/2014/main" id="{00000000-0008-0000-0300-000013000000}"/>
              </a:ext>
            </a:extLst>
          </xdr:cNvPr>
          <xdr:cNvSpPr txBox="1"/>
        </xdr:nvSpPr>
        <xdr:spPr>
          <a:xfrm>
            <a:off x="25888780" y="16960808"/>
            <a:ext cx="7554246" cy="29107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1000" i="1"/>
              <a:t>Source : Île-de-France Mobilités  d'après SNCF,</a:t>
            </a:r>
            <a:r>
              <a:rPr lang="fr-FR" sz="1000" i="1" baseline="0"/>
              <a:t> RATP</a:t>
            </a:r>
          </a:p>
        </xdr:txBody>
      </xdr:sp>
    </xdr:grpSp>
    <xdr:clientData/>
  </xdr:twoCellAnchor>
  <xdr:twoCellAnchor>
    <xdr:from>
      <xdr:col>31</xdr:col>
      <xdr:colOff>838200</xdr:colOff>
      <xdr:row>15</xdr:row>
      <xdr:rowOff>80826</xdr:rowOff>
    </xdr:from>
    <xdr:to>
      <xdr:col>53</xdr:col>
      <xdr:colOff>36286</xdr:colOff>
      <xdr:row>43</xdr:row>
      <xdr:rowOff>76320</xdr:rowOff>
    </xdr:to>
    <xdr:grpSp>
      <xdr:nvGrpSpPr>
        <xdr:cNvPr id="23" name="Groupe 22">
          <a:extLst>
            <a:ext uri="{FF2B5EF4-FFF2-40B4-BE49-F238E27FC236}">
              <a16:creationId xmlns:a16="http://schemas.microsoft.com/office/drawing/2014/main" id="{00000000-0008-0000-0300-000017000000}"/>
            </a:ext>
          </a:extLst>
        </xdr:cNvPr>
        <xdr:cNvGrpSpPr/>
      </xdr:nvGrpSpPr>
      <xdr:grpSpPr>
        <a:xfrm>
          <a:off x="19071771" y="3224076"/>
          <a:ext cx="10179051" cy="5710494"/>
          <a:chOff x="14284233" y="3079840"/>
          <a:chExt cx="11425669" cy="5710296"/>
        </a:xfrm>
      </xdr:grpSpPr>
      <xdr:grpSp>
        <xdr:nvGrpSpPr>
          <xdr:cNvPr id="6" name="Groupe 5">
            <a:extLst>
              <a:ext uri="{FF2B5EF4-FFF2-40B4-BE49-F238E27FC236}">
                <a16:creationId xmlns:a16="http://schemas.microsoft.com/office/drawing/2014/main" id="{00000000-0008-0000-0300-000006000000}"/>
              </a:ext>
            </a:extLst>
          </xdr:cNvPr>
          <xdr:cNvGrpSpPr/>
        </xdr:nvGrpSpPr>
        <xdr:grpSpPr>
          <a:xfrm>
            <a:off x="14284233" y="3079840"/>
            <a:ext cx="11425669" cy="5710296"/>
            <a:chOff x="14284233" y="3079840"/>
            <a:chExt cx="11425669" cy="5710296"/>
          </a:xfrm>
        </xdr:grpSpPr>
        <xdr:grpSp>
          <xdr:nvGrpSpPr>
            <xdr:cNvPr id="7" name="Groupe 6">
              <a:extLst>
                <a:ext uri="{FF2B5EF4-FFF2-40B4-BE49-F238E27FC236}">
                  <a16:creationId xmlns:a16="http://schemas.microsoft.com/office/drawing/2014/main" id="{00000000-0008-0000-0300-000007000000}"/>
                </a:ext>
              </a:extLst>
            </xdr:cNvPr>
            <xdr:cNvGrpSpPr/>
          </xdr:nvGrpSpPr>
          <xdr:grpSpPr>
            <a:xfrm>
              <a:off x="14284233" y="3079840"/>
              <a:ext cx="11425669" cy="5710296"/>
              <a:chOff x="21496020" y="2970983"/>
              <a:chExt cx="11888312" cy="5710296"/>
            </a:xfrm>
          </xdr:grpSpPr>
          <xdr:graphicFrame macro="">
            <xdr:nvGraphicFramePr>
              <xdr:cNvPr id="3" name="Graphique 2">
                <a:extLst>
                  <a:ext uri="{FF2B5EF4-FFF2-40B4-BE49-F238E27FC236}">
                    <a16:creationId xmlns:a16="http://schemas.microsoft.com/office/drawing/2014/main" id="{00000000-0008-0000-0300-000003000000}"/>
                  </a:ext>
                </a:extLst>
              </xdr:cNvPr>
              <xdr:cNvGraphicFramePr/>
            </xdr:nvGraphicFramePr>
            <xdr:xfrm>
              <a:off x="21496020" y="2970983"/>
              <a:ext cx="11864071" cy="5651859"/>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5" name="ZoneTexte 1">
                <a:extLst>
                  <a:ext uri="{FF2B5EF4-FFF2-40B4-BE49-F238E27FC236}">
                    <a16:creationId xmlns:a16="http://schemas.microsoft.com/office/drawing/2014/main" id="{00000000-0008-0000-0300-00000F000000}"/>
                  </a:ext>
                </a:extLst>
              </xdr:cNvPr>
              <xdr:cNvSpPr txBox="1"/>
            </xdr:nvSpPr>
            <xdr:spPr>
              <a:xfrm>
                <a:off x="26438678" y="8385885"/>
                <a:ext cx="6945654" cy="29539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1000" i="1"/>
                  <a:t>Source : Île-de-France Mobilités  d'après SNCF,</a:t>
                </a:r>
                <a:r>
                  <a:rPr lang="fr-FR" sz="1000" i="1" baseline="0"/>
                  <a:t> RATP</a:t>
                </a:r>
              </a:p>
            </xdr:txBody>
          </xdr:sp>
        </xdr:grpSp>
        <xdr:sp macro="" textlink="">
          <xdr:nvSpPr>
            <xdr:cNvPr id="20" name="ZoneTexte 19">
              <a:extLst>
                <a:ext uri="{FF2B5EF4-FFF2-40B4-BE49-F238E27FC236}">
                  <a16:creationId xmlns:a16="http://schemas.microsoft.com/office/drawing/2014/main" id="{00000000-0008-0000-0300-000014000000}"/>
                </a:ext>
              </a:extLst>
            </xdr:cNvPr>
            <xdr:cNvSpPr txBox="1"/>
          </xdr:nvSpPr>
          <xdr:spPr>
            <a:xfrm>
              <a:off x="22122570" y="3514415"/>
              <a:ext cx="1781486" cy="374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xnSp macro="">
        <xdr:nvCxnSpPr>
          <xdr:cNvPr id="17" name="Connecteur droit 16">
            <a:extLst>
              <a:ext uri="{FF2B5EF4-FFF2-40B4-BE49-F238E27FC236}">
                <a16:creationId xmlns:a16="http://schemas.microsoft.com/office/drawing/2014/main" id="{00000000-0008-0000-0300-000011000000}"/>
              </a:ext>
            </a:extLst>
          </xdr:cNvPr>
          <xdr:cNvCxnSpPr/>
        </xdr:nvCxnSpPr>
        <xdr:spPr>
          <a:xfrm flipV="1">
            <a:off x="22691439" y="3800568"/>
            <a:ext cx="0" cy="4316153"/>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624841</xdr:colOff>
      <xdr:row>15</xdr:row>
      <xdr:rowOff>111578</xdr:rowOff>
    </xdr:from>
    <xdr:to>
      <xdr:col>72</xdr:col>
      <xdr:colOff>136072</xdr:colOff>
      <xdr:row>43</xdr:row>
      <xdr:rowOff>77682</xdr:rowOff>
    </xdr:to>
    <xdr:grpSp>
      <xdr:nvGrpSpPr>
        <xdr:cNvPr id="26" name="Groupe 25">
          <a:extLst>
            <a:ext uri="{FF2B5EF4-FFF2-40B4-BE49-F238E27FC236}">
              <a16:creationId xmlns:a16="http://schemas.microsoft.com/office/drawing/2014/main" id="{00000000-0008-0000-0300-00001A000000}"/>
            </a:ext>
          </a:extLst>
        </xdr:cNvPr>
        <xdr:cNvGrpSpPr/>
      </xdr:nvGrpSpPr>
      <xdr:grpSpPr>
        <a:xfrm>
          <a:off x="29839377" y="3254828"/>
          <a:ext cx="9566909" cy="5681104"/>
          <a:chOff x="26490108" y="3064329"/>
          <a:chExt cx="10767837" cy="5680927"/>
        </a:xfrm>
      </xdr:grpSpPr>
      <xdr:grpSp>
        <xdr:nvGrpSpPr>
          <xdr:cNvPr id="8" name="Groupe 7">
            <a:extLst>
              <a:ext uri="{FF2B5EF4-FFF2-40B4-BE49-F238E27FC236}">
                <a16:creationId xmlns:a16="http://schemas.microsoft.com/office/drawing/2014/main" id="{00000000-0008-0000-0300-000008000000}"/>
              </a:ext>
            </a:extLst>
          </xdr:cNvPr>
          <xdr:cNvGrpSpPr/>
        </xdr:nvGrpSpPr>
        <xdr:grpSpPr>
          <a:xfrm>
            <a:off x="26490108" y="3064329"/>
            <a:ext cx="10767837" cy="5680927"/>
            <a:chOff x="34178143" y="2955472"/>
            <a:chExt cx="11127520" cy="5680927"/>
          </a:xfrm>
        </xdr:grpSpPr>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34178143" y="2955472"/>
            <a:ext cx="10945041" cy="5611373"/>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3" name="ZoneTexte 1">
              <a:extLst>
                <a:ext uri="{FF2B5EF4-FFF2-40B4-BE49-F238E27FC236}">
                  <a16:creationId xmlns:a16="http://schemas.microsoft.com/office/drawing/2014/main" id="{00000000-0008-0000-0300-00000D000000}"/>
                </a:ext>
              </a:extLst>
            </xdr:cNvPr>
            <xdr:cNvSpPr txBox="1"/>
          </xdr:nvSpPr>
          <xdr:spPr>
            <a:xfrm>
              <a:off x="37590117" y="8331478"/>
              <a:ext cx="7715546" cy="30492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1000" i="1"/>
                <a:t>Source : Île-de-France Mobilités  d'après SNCF,</a:t>
              </a:r>
              <a:r>
                <a:rPr lang="fr-FR" sz="1000" i="1" baseline="0"/>
                <a:t> RATP</a:t>
              </a:r>
            </a:p>
          </xdr:txBody>
        </xdr:sp>
      </xdr:grpSp>
      <xdr:cxnSp macro="">
        <xdr:nvCxnSpPr>
          <xdr:cNvPr id="21" name="Connecteur droit 20">
            <a:extLst>
              <a:ext uri="{FF2B5EF4-FFF2-40B4-BE49-F238E27FC236}">
                <a16:creationId xmlns:a16="http://schemas.microsoft.com/office/drawing/2014/main" id="{00000000-0008-0000-0300-000015000000}"/>
              </a:ext>
            </a:extLst>
          </xdr:cNvPr>
          <xdr:cNvCxnSpPr/>
        </xdr:nvCxnSpPr>
        <xdr:spPr>
          <a:xfrm flipV="1">
            <a:off x="33956143" y="3728461"/>
            <a:ext cx="0" cy="4354798"/>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22" name="ZoneTexte 21">
            <a:extLst>
              <a:ext uri="{FF2B5EF4-FFF2-40B4-BE49-F238E27FC236}">
                <a16:creationId xmlns:a16="http://schemas.microsoft.com/office/drawing/2014/main" id="{00000000-0008-0000-0300-000016000000}"/>
              </a:ext>
            </a:extLst>
          </xdr:cNvPr>
          <xdr:cNvSpPr txBox="1"/>
        </xdr:nvSpPr>
        <xdr:spPr>
          <a:xfrm>
            <a:off x="33378172" y="3474013"/>
            <a:ext cx="1787636" cy="374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56</xdr:col>
      <xdr:colOff>213723</xdr:colOff>
      <xdr:row>67</xdr:row>
      <xdr:rowOff>17601</xdr:rowOff>
    </xdr:from>
    <xdr:to>
      <xdr:col>72</xdr:col>
      <xdr:colOff>244929</xdr:colOff>
      <xdr:row>94</xdr:row>
      <xdr:rowOff>139879</xdr:rowOff>
    </xdr:to>
    <xdr:grpSp>
      <xdr:nvGrpSpPr>
        <xdr:cNvPr id="29" name="Groupe 28">
          <a:extLst>
            <a:ext uri="{FF2B5EF4-FFF2-40B4-BE49-F238E27FC236}">
              <a16:creationId xmlns:a16="http://schemas.microsoft.com/office/drawing/2014/main" id="{00000000-0008-0000-0300-00001D000000}"/>
            </a:ext>
          </a:extLst>
        </xdr:cNvPr>
        <xdr:cNvGrpSpPr/>
      </xdr:nvGrpSpPr>
      <xdr:grpSpPr>
        <a:xfrm>
          <a:off x="31863937" y="13407030"/>
          <a:ext cx="7651206" cy="6014170"/>
          <a:chOff x="26963366" y="11653432"/>
          <a:chExt cx="9205257" cy="6020338"/>
        </a:xfrm>
      </xdr:grpSpPr>
      <xdr:grpSp>
        <xdr:nvGrpSpPr>
          <xdr:cNvPr id="4" name="Groupe 3">
            <a:extLst>
              <a:ext uri="{FF2B5EF4-FFF2-40B4-BE49-F238E27FC236}">
                <a16:creationId xmlns:a16="http://schemas.microsoft.com/office/drawing/2014/main" id="{00000000-0008-0000-0300-000004000000}"/>
              </a:ext>
            </a:extLst>
          </xdr:cNvPr>
          <xdr:cNvGrpSpPr/>
        </xdr:nvGrpSpPr>
        <xdr:grpSpPr>
          <a:xfrm>
            <a:off x="26963366" y="11653432"/>
            <a:ext cx="9205257" cy="6020338"/>
            <a:chOff x="34674809" y="11214192"/>
            <a:chExt cx="9531794" cy="3587500"/>
          </a:xfrm>
        </xdr:grpSpPr>
        <xdr:graphicFrame macro="">
          <xdr:nvGraphicFramePr>
            <xdr:cNvPr id="16" name="Graphique 15">
              <a:extLst>
                <a:ext uri="{FF2B5EF4-FFF2-40B4-BE49-F238E27FC236}">
                  <a16:creationId xmlns:a16="http://schemas.microsoft.com/office/drawing/2014/main" id="{00000000-0008-0000-0300-000010000000}"/>
                </a:ext>
              </a:extLst>
            </xdr:cNvPr>
            <xdr:cNvGraphicFramePr>
              <a:graphicFrameLocks/>
            </xdr:cNvGraphicFramePr>
          </xdr:nvGraphicFramePr>
          <xdr:xfrm>
            <a:off x="34674809" y="11214192"/>
            <a:ext cx="9504405" cy="3474088"/>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2" name="ZoneTexte 1">
              <a:extLst>
                <a:ext uri="{FF2B5EF4-FFF2-40B4-BE49-F238E27FC236}">
                  <a16:creationId xmlns:a16="http://schemas.microsoft.com/office/drawing/2014/main" id="{00000000-0008-0000-0300-00000C000000}"/>
                </a:ext>
              </a:extLst>
            </xdr:cNvPr>
            <xdr:cNvSpPr txBox="1"/>
          </xdr:nvSpPr>
          <xdr:spPr>
            <a:xfrm>
              <a:off x="36481533" y="14518000"/>
              <a:ext cx="7725070" cy="28369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1000" i="1"/>
                <a:t>Source : Île-de-France Mobilités  d'après SNCF,</a:t>
              </a:r>
              <a:r>
                <a:rPr lang="fr-FR" sz="1000" i="1" baseline="0"/>
                <a:t> RATP</a:t>
              </a:r>
            </a:p>
          </xdr:txBody>
        </xdr:sp>
      </xdr:grpSp>
      <xdr:cxnSp macro="">
        <xdr:nvCxnSpPr>
          <xdr:cNvPr id="24" name="Connecteur droit 23">
            <a:extLst>
              <a:ext uri="{FF2B5EF4-FFF2-40B4-BE49-F238E27FC236}">
                <a16:creationId xmlns:a16="http://schemas.microsoft.com/office/drawing/2014/main" id="{00000000-0008-0000-0300-000018000000}"/>
              </a:ext>
            </a:extLst>
          </xdr:cNvPr>
          <xdr:cNvCxnSpPr/>
        </xdr:nvCxnSpPr>
        <xdr:spPr>
          <a:xfrm flipV="1">
            <a:off x="33079297" y="13086343"/>
            <a:ext cx="27648" cy="3667527"/>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25" name="ZoneTexte 24">
            <a:extLst>
              <a:ext uri="{FF2B5EF4-FFF2-40B4-BE49-F238E27FC236}">
                <a16:creationId xmlns:a16="http://schemas.microsoft.com/office/drawing/2014/main" id="{00000000-0008-0000-0300-000019000000}"/>
              </a:ext>
            </a:extLst>
          </xdr:cNvPr>
          <xdr:cNvSpPr txBox="1"/>
        </xdr:nvSpPr>
        <xdr:spPr>
          <a:xfrm>
            <a:off x="32431632" y="12841904"/>
            <a:ext cx="1770776" cy="374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43</xdr:col>
      <xdr:colOff>97321</xdr:colOff>
      <xdr:row>71</xdr:row>
      <xdr:rowOff>94286</xdr:rowOff>
    </xdr:from>
    <xdr:to>
      <xdr:col>43</xdr:col>
      <xdr:colOff>97321</xdr:colOff>
      <xdr:row>89</xdr:row>
      <xdr:rowOff>17236</xdr:rowOff>
    </xdr:to>
    <xdr:cxnSp macro="">
      <xdr:nvCxnSpPr>
        <xdr:cNvPr id="27" name="Connecteur droit 26">
          <a:extLst>
            <a:ext uri="{FF2B5EF4-FFF2-40B4-BE49-F238E27FC236}">
              <a16:creationId xmlns:a16="http://schemas.microsoft.com/office/drawing/2014/main" id="{00000000-0008-0000-0300-00001B000000}"/>
            </a:ext>
          </a:extLst>
        </xdr:cNvPr>
        <xdr:cNvCxnSpPr/>
      </xdr:nvCxnSpPr>
      <xdr:spPr>
        <a:xfrm flipV="1">
          <a:off x="10547607" y="13692357"/>
          <a:ext cx="0" cy="3914379"/>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178164</xdr:colOff>
      <xdr:row>70</xdr:row>
      <xdr:rowOff>42998</xdr:rowOff>
    </xdr:from>
    <xdr:to>
      <xdr:col>45</xdr:col>
      <xdr:colOff>253999</xdr:colOff>
      <xdr:row>71</xdr:row>
      <xdr:rowOff>190500</xdr:rowOff>
    </xdr:to>
    <xdr:sp macro="" textlink="">
      <xdr:nvSpPr>
        <xdr:cNvPr id="28" name="ZoneTexte 27">
          <a:extLst>
            <a:ext uri="{FF2B5EF4-FFF2-40B4-BE49-F238E27FC236}">
              <a16:creationId xmlns:a16="http://schemas.microsoft.com/office/drawing/2014/main" id="{00000000-0008-0000-0300-00001C000000}"/>
            </a:ext>
          </a:extLst>
        </xdr:cNvPr>
        <xdr:cNvSpPr txBox="1"/>
      </xdr:nvSpPr>
      <xdr:spPr>
        <a:xfrm>
          <a:off x="10256521" y="13441498"/>
          <a:ext cx="1191621" cy="347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66675</xdr:rowOff>
        </xdr:from>
        <xdr:to>
          <xdr:col>1</xdr:col>
          <xdr:colOff>923925</xdr:colOff>
          <xdr:row>4</xdr:row>
          <xdr:rowOff>28575</xdr:rowOff>
        </xdr:to>
        <xdr:sp macro="" textlink="">
          <xdr:nvSpPr>
            <xdr:cNvPr id="36865" name="Objet 1" hidden="1">
              <a:hlinkClick xmlns:r="http://schemas.openxmlformats.org/officeDocument/2006/relationships" r:id="rId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14756</xdr:colOff>
      <xdr:row>12</xdr:row>
      <xdr:rowOff>33567</xdr:rowOff>
    </xdr:from>
    <xdr:to>
      <xdr:col>51</xdr:col>
      <xdr:colOff>300727</xdr:colOff>
      <xdr:row>44</xdr:row>
      <xdr:rowOff>73026</xdr:rowOff>
    </xdr:to>
    <xdr:grpSp>
      <xdr:nvGrpSpPr>
        <xdr:cNvPr id="11" name="Groupe 10">
          <a:extLst>
            <a:ext uri="{FF2B5EF4-FFF2-40B4-BE49-F238E27FC236}">
              <a16:creationId xmlns:a16="http://schemas.microsoft.com/office/drawing/2014/main" id="{00000000-0008-0000-0400-00000B000000}"/>
            </a:ext>
          </a:extLst>
        </xdr:cNvPr>
        <xdr:cNvGrpSpPr/>
      </xdr:nvGrpSpPr>
      <xdr:grpSpPr>
        <a:xfrm>
          <a:off x="7920506" y="2774650"/>
          <a:ext cx="9810971" cy="7627709"/>
          <a:chOff x="17624958" y="2791017"/>
          <a:chExt cx="8174868" cy="2302932"/>
        </a:xfrm>
      </xdr:grpSpPr>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17624958" y="2791017"/>
          <a:ext cx="8174868" cy="2302932"/>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5" name="Connecteur droit 4">
            <a:extLst>
              <a:ext uri="{FF2B5EF4-FFF2-40B4-BE49-F238E27FC236}">
                <a16:creationId xmlns:a16="http://schemas.microsoft.com/office/drawing/2014/main" id="{00000000-0008-0000-0400-000005000000}"/>
              </a:ext>
            </a:extLst>
          </xdr:cNvPr>
          <xdr:cNvCxnSpPr/>
        </xdr:nvCxnSpPr>
        <xdr:spPr>
          <a:xfrm flipH="1" flipV="1">
            <a:off x="23710539" y="3338528"/>
            <a:ext cx="603" cy="1341288"/>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23378408" y="3268504"/>
            <a:ext cx="1198548" cy="152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30</xdr:col>
      <xdr:colOff>1002352</xdr:colOff>
      <xdr:row>50</xdr:row>
      <xdr:rowOff>168325</xdr:rowOff>
    </xdr:from>
    <xdr:to>
      <xdr:col>50</xdr:col>
      <xdr:colOff>325502</xdr:colOff>
      <xdr:row>74</xdr:row>
      <xdr:rowOff>164484</xdr:rowOff>
    </xdr:to>
    <xdr:grpSp>
      <xdr:nvGrpSpPr>
        <xdr:cNvPr id="10" name="Groupe 9">
          <a:extLst>
            <a:ext uri="{FF2B5EF4-FFF2-40B4-BE49-F238E27FC236}">
              <a16:creationId xmlns:a16="http://schemas.microsoft.com/office/drawing/2014/main" id="{00000000-0008-0000-0400-00000A000000}"/>
            </a:ext>
          </a:extLst>
        </xdr:cNvPr>
        <xdr:cNvGrpSpPr/>
      </xdr:nvGrpSpPr>
      <xdr:grpSpPr>
        <a:xfrm>
          <a:off x="7902685" y="12360325"/>
          <a:ext cx="9377317" cy="4906826"/>
          <a:chOff x="17902163" y="7123189"/>
          <a:chExt cx="8155516" cy="2915078"/>
        </a:xfrm>
      </xdr:grpSpPr>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17902163" y="7123189"/>
          <a:ext cx="8155516" cy="2915078"/>
        </xdr:xfrm>
        <a:graphic>
          <a:graphicData uri="http://schemas.openxmlformats.org/drawingml/2006/chart">
            <c:chart xmlns:c="http://schemas.openxmlformats.org/drawingml/2006/chart" xmlns:r="http://schemas.openxmlformats.org/officeDocument/2006/relationships" r:id="rId3"/>
          </a:graphicData>
        </a:graphic>
      </xdr:graphicFrame>
      <xdr:cxnSp macro="">
        <xdr:nvCxnSpPr>
          <xdr:cNvPr id="8" name="Connecteur droit 7">
            <a:extLst>
              <a:ext uri="{FF2B5EF4-FFF2-40B4-BE49-F238E27FC236}">
                <a16:creationId xmlns:a16="http://schemas.microsoft.com/office/drawing/2014/main" id="{00000000-0008-0000-0400-000008000000}"/>
              </a:ext>
            </a:extLst>
          </xdr:cNvPr>
          <xdr:cNvCxnSpPr/>
        </xdr:nvCxnSpPr>
        <xdr:spPr>
          <a:xfrm flipH="1" flipV="1">
            <a:off x="23966382" y="7781655"/>
            <a:ext cx="15110" cy="1720439"/>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9" name="ZoneTexte 8">
            <a:extLst>
              <a:ext uri="{FF2B5EF4-FFF2-40B4-BE49-F238E27FC236}">
                <a16:creationId xmlns:a16="http://schemas.microsoft.com/office/drawing/2014/main" id="{00000000-0008-0000-0400-000009000000}"/>
              </a:ext>
            </a:extLst>
          </xdr:cNvPr>
          <xdr:cNvSpPr txBox="1"/>
        </xdr:nvSpPr>
        <xdr:spPr>
          <a:xfrm>
            <a:off x="23580021" y="7625195"/>
            <a:ext cx="1092007" cy="194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0.61494</cdr:x>
      <cdr:y>0.89251</cdr:y>
    </cdr:from>
    <cdr:to>
      <cdr:x>0.99313</cdr:x>
      <cdr:y>0.99265</cdr:y>
    </cdr:to>
    <cdr:sp macro="" textlink="">
      <cdr:nvSpPr>
        <cdr:cNvPr id="3" name="ZoneTexte 1"/>
        <cdr:cNvSpPr txBox="1"/>
      </cdr:nvSpPr>
      <cdr:spPr>
        <a:xfrm xmlns:a="http://schemas.openxmlformats.org/drawingml/2006/main">
          <a:off x="5418666" y="2055390"/>
          <a:ext cx="3332481" cy="2306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1000" i="1"/>
            <a:t>Source : </a:t>
          </a:r>
          <a:r>
            <a:rPr lang="fr-FR" sz="1100" i="1">
              <a:effectLst/>
              <a:latin typeface="+mn-lt"/>
              <a:ea typeface="+mn-ea"/>
              <a:cs typeface="+mn-cs"/>
            </a:rPr>
            <a:t>Île-de-France</a:t>
          </a:r>
          <a:r>
            <a:rPr lang="fr-FR" sz="1100" i="1" baseline="0">
              <a:effectLst/>
              <a:latin typeface="+mn-lt"/>
              <a:ea typeface="+mn-ea"/>
              <a:cs typeface="+mn-cs"/>
            </a:rPr>
            <a:t> Mobilités </a:t>
          </a:r>
          <a:r>
            <a:rPr lang="fr-FR" sz="1000" i="1"/>
            <a:t>d'après SNCF,</a:t>
          </a:r>
          <a:r>
            <a:rPr lang="fr-FR" sz="1000" i="1" baseline="0"/>
            <a:t> RATP, Optile</a:t>
          </a:r>
        </a:p>
      </cdr:txBody>
    </cdr:sp>
  </cdr:relSizeAnchor>
</c:userShapes>
</file>

<file path=xl/drawings/drawing7.xml><?xml version="1.0" encoding="utf-8"?>
<c:userShapes xmlns:c="http://schemas.openxmlformats.org/drawingml/2006/chart">
  <cdr:relSizeAnchor xmlns:cdr="http://schemas.openxmlformats.org/drawingml/2006/chartDrawing">
    <cdr:from>
      <cdr:x>0.61398</cdr:x>
      <cdr:y>0.89159</cdr:y>
    </cdr:from>
    <cdr:to>
      <cdr:x>0.99472</cdr:x>
      <cdr:y>0.97785</cdr:y>
    </cdr:to>
    <cdr:sp macro="" textlink="">
      <cdr:nvSpPr>
        <cdr:cNvPr id="3" name="ZoneTexte 1"/>
        <cdr:cNvSpPr txBox="1"/>
      </cdr:nvSpPr>
      <cdr:spPr>
        <a:xfrm xmlns:a="http://schemas.openxmlformats.org/drawingml/2006/main">
          <a:off x="5393265" y="2265748"/>
          <a:ext cx="3344521" cy="2192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1000" i="1"/>
            <a:t>Source : </a:t>
          </a:r>
          <a:r>
            <a:rPr lang="fr-FR" sz="1100" i="1">
              <a:effectLst/>
              <a:latin typeface="+mn-lt"/>
              <a:ea typeface="+mn-ea"/>
              <a:cs typeface="+mn-cs"/>
            </a:rPr>
            <a:t>Île-de-France</a:t>
          </a:r>
          <a:r>
            <a:rPr lang="fr-FR" sz="1100" i="1" baseline="0">
              <a:effectLst/>
              <a:latin typeface="+mn-lt"/>
              <a:ea typeface="+mn-ea"/>
              <a:cs typeface="+mn-cs"/>
            </a:rPr>
            <a:t> Mobilités </a:t>
          </a:r>
          <a:r>
            <a:rPr lang="fr-FR" sz="1000" i="1"/>
            <a:t>d'après SNCF,</a:t>
          </a:r>
          <a:r>
            <a:rPr lang="fr-FR" sz="1000" i="1" baseline="0"/>
            <a:t> RATP, Optile</a:t>
          </a:r>
        </a:p>
      </cdr:txBody>
    </cdr:sp>
  </cdr:relSizeAnchor>
</c:userShapes>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1</xdr:col>
          <xdr:colOff>942975</xdr:colOff>
          <xdr:row>4</xdr:row>
          <xdr:rowOff>28575</xdr:rowOff>
        </xdr:to>
        <xdr:sp macro="" textlink="">
          <xdr:nvSpPr>
            <xdr:cNvPr id="9217" name="Objet 1" hidden="1">
              <a:hlinkClick xmlns:r="http://schemas.openxmlformats.org/officeDocument/2006/relationships" r:id="rId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1165668</xdr:colOff>
      <xdr:row>9</xdr:row>
      <xdr:rowOff>64819</xdr:rowOff>
    </xdr:from>
    <xdr:to>
      <xdr:col>45</xdr:col>
      <xdr:colOff>190499</xdr:colOff>
      <xdr:row>33</xdr:row>
      <xdr:rowOff>81716</xdr:rowOff>
    </xdr:to>
    <xdr:grpSp>
      <xdr:nvGrpSpPr>
        <xdr:cNvPr id="21" name="Groupe 20">
          <a:extLst>
            <a:ext uri="{FF2B5EF4-FFF2-40B4-BE49-F238E27FC236}">
              <a16:creationId xmlns:a16="http://schemas.microsoft.com/office/drawing/2014/main" id="{00000000-0008-0000-0500-000015000000}"/>
            </a:ext>
          </a:extLst>
        </xdr:cNvPr>
        <xdr:cNvGrpSpPr/>
      </xdr:nvGrpSpPr>
      <xdr:grpSpPr>
        <a:xfrm>
          <a:off x="25085324" y="1779319"/>
          <a:ext cx="7811644" cy="4588897"/>
          <a:chOff x="18718870" y="1804798"/>
          <a:chExt cx="6972440" cy="4288119"/>
        </a:xfrm>
      </xdr:grpSpPr>
      <xdr:graphicFrame macro="">
        <xdr:nvGraphicFramePr>
          <xdr:cNvPr id="7" name="Graphique 6">
            <a:extLst>
              <a:ext uri="{FF2B5EF4-FFF2-40B4-BE49-F238E27FC236}">
                <a16:creationId xmlns:a16="http://schemas.microsoft.com/office/drawing/2014/main" id="{00000000-0008-0000-0500-000007000000}"/>
              </a:ext>
            </a:extLst>
          </xdr:cNvPr>
          <xdr:cNvGraphicFramePr>
            <a:graphicFrameLocks/>
          </xdr:cNvGraphicFramePr>
        </xdr:nvGraphicFramePr>
        <xdr:xfrm>
          <a:off x="18718870" y="1804798"/>
          <a:ext cx="6972440" cy="4288119"/>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9" name="Connecteur droit 8">
            <a:extLst>
              <a:ext uri="{FF2B5EF4-FFF2-40B4-BE49-F238E27FC236}">
                <a16:creationId xmlns:a16="http://schemas.microsoft.com/office/drawing/2014/main" id="{00000000-0008-0000-0500-000009000000}"/>
              </a:ext>
            </a:extLst>
          </xdr:cNvPr>
          <xdr:cNvCxnSpPr/>
        </xdr:nvCxnSpPr>
        <xdr:spPr>
          <a:xfrm flipV="1">
            <a:off x="23663530" y="2478059"/>
            <a:ext cx="0" cy="2950105"/>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0" name="ZoneTexte 9">
            <a:extLst>
              <a:ext uri="{FF2B5EF4-FFF2-40B4-BE49-F238E27FC236}">
                <a16:creationId xmlns:a16="http://schemas.microsoft.com/office/drawing/2014/main" id="{00000000-0008-0000-0500-00000A000000}"/>
              </a:ext>
            </a:extLst>
          </xdr:cNvPr>
          <xdr:cNvSpPr txBox="1"/>
        </xdr:nvSpPr>
        <xdr:spPr>
          <a:xfrm>
            <a:off x="23158408" y="2241493"/>
            <a:ext cx="1092007" cy="374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30</xdr:col>
      <xdr:colOff>1717886</xdr:colOff>
      <xdr:row>40</xdr:row>
      <xdr:rowOff>119062</xdr:rowOff>
    </xdr:from>
    <xdr:to>
      <xdr:col>53</xdr:col>
      <xdr:colOff>866</xdr:colOff>
      <xdr:row>68</xdr:row>
      <xdr:rowOff>6234</xdr:rowOff>
    </xdr:to>
    <xdr:grpSp>
      <xdr:nvGrpSpPr>
        <xdr:cNvPr id="20" name="Groupe 19">
          <a:extLst>
            <a:ext uri="{FF2B5EF4-FFF2-40B4-BE49-F238E27FC236}">
              <a16:creationId xmlns:a16="http://schemas.microsoft.com/office/drawing/2014/main" id="{00000000-0008-0000-0500-000014000000}"/>
            </a:ext>
          </a:extLst>
        </xdr:cNvPr>
        <xdr:cNvGrpSpPr/>
      </xdr:nvGrpSpPr>
      <xdr:grpSpPr>
        <a:xfrm>
          <a:off x="25637542" y="7893843"/>
          <a:ext cx="11070293" cy="5721235"/>
          <a:chOff x="20372917" y="7514166"/>
          <a:chExt cx="10032842" cy="4173407"/>
        </a:xfrm>
      </xdr:grpSpPr>
      <xdr:grpSp>
        <xdr:nvGrpSpPr>
          <xdr:cNvPr id="2" name="Groupe 1">
            <a:extLst>
              <a:ext uri="{FF2B5EF4-FFF2-40B4-BE49-F238E27FC236}">
                <a16:creationId xmlns:a16="http://schemas.microsoft.com/office/drawing/2014/main" id="{00000000-0008-0000-0500-000002000000}"/>
              </a:ext>
            </a:extLst>
          </xdr:cNvPr>
          <xdr:cNvGrpSpPr/>
        </xdr:nvGrpSpPr>
        <xdr:grpSpPr>
          <a:xfrm>
            <a:off x="20372917" y="7514166"/>
            <a:ext cx="10032842" cy="4173407"/>
            <a:chOff x="22396979" y="12012083"/>
            <a:chExt cx="10348437" cy="4169597"/>
          </a:xfrm>
        </xdr:grpSpPr>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22396979" y="12012083"/>
            <a:ext cx="10348437" cy="4169597"/>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1" name="ZoneTexte 1">
              <a:extLst>
                <a:ext uri="{FF2B5EF4-FFF2-40B4-BE49-F238E27FC236}">
                  <a16:creationId xmlns:a16="http://schemas.microsoft.com/office/drawing/2014/main" id="{00000000-0008-0000-0500-00000B000000}"/>
                </a:ext>
              </a:extLst>
            </xdr:cNvPr>
            <xdr:cNvSpPr txBox="1"/>
          </xdr:nvSpPr>
          <xdr:spPr>
            <a:xfrm>
              <a:off x="28695967" y="15884419"/>
              <a:ext cx="4047271" cy="24356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1000" i="1"/>
                <a:t>Source : </a:t>
              </a:r>
              <a:r>
                <a:rPr lang="fr-FR" sz="1100" i="1">
                  <a:effectLst/>
                  <a:latin typeface="+mn-lt"/>
                  <a:ea typeface="+mn-ea"/>
                  <a:cs typeface="+mn-cs"/>
                </a:rPr>
                <a:t>Île-de-France</a:t>
              </a:r>
              <a:r>
                <a:rPr lang="fr-FR" sz="1100" i="1" baseline="0">
                  <a:effectLst/>
                  <a:latin typeface="+mn-lt"/>
                  <a:ea typeface="+mn-ea"/>
                  <a:cs typeface="+mn-cs"/>
                </a:rPr>
                <a:t> Mobilités </a:t>
              </a:r>
              <a:r>
                <a:rPr lang="fr-FR" sz="1000" i="1"/>
                <a:t> d'après SNCF,</a:t>
              </a:r>
              <a:r>
                <a:rPr lang="fr-FR" sz="1000" i="1" baseline="0"/>
                <a:t> RATP</a:t>
              </a:r>
            </a:p>
          </xdr:txBody>
        </xdr:sp>
      </xdr:grpSp>
      <xdr:cxnSp macro="">
        <xdr:nvCxnSpPr>
          <xdr:cNvPr id="14" name="Connecteur droit 13">
            <a:extLst>
              <a:ext uri="{FF2B5EF4-FFF2-40B4-BE49-F238E27FC236}">
                <a16:creationId xmlns:a16="http://schemas.microsoft.com/office/drawing/2014/main" id="{00000000-0008-0000-0500-00000E000000}"/>
              </a:ext>
            </a:extLst>
          </xdr:cNvPr>
          <xdr:cNvCxnSpPr/>
        </xdr:nvCxnSpPr>
        <xdr:spPr>
          <a:xfrm flipV="1">
            <a:off x="28279317" y="8066372"/>
            <a:ext cx="0" cy="2995569"/>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5" name="ZoneTexte 14">
            <a:extLst>
              <a:ext uri="{FF2B5EF4-FFF2-40B4-BE49-F238E27FC236}">
                <a16:creationId xmlns:a16="http://schemas.microsoft.com/office/drawing/2014/main" id="{00000000-0008-0000-0500-00000F000000}"/>
              </a:ext>
            </a:extLst>
          </xdr:cNvPr>
          <xdr:cNvSpPr txBox="1"/>
        </xdr:nvSpPr>
        <xdr:spPr>
          <a:xfrm>
            <a:off x="27786947" y="7829427"/>
            <a:ext cx="1593198" cy="374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57</xdr:col>
      <xdr:colOff>896834</xdr:colOff>
      <xdr:row>41</xdr:row>
      <xdr:rowOff>117580</xdr:rowOff>
    </xdr:from>
    <xdr:to>
      <xdr:col>75</xdr:col>
      <xdr:colOff>497510</xdr:colOff>
      <xdr:row>61</xdr:row>
      <xdr:rowOff>147848</xdr:rowOff>
    </xdr:to>
    <xdr:grpSp>
      <xdr:nvGrpSpPr>
        <xdr:cNvPr id="19" name="Groupe 18">
          <a:extLst>
            <a:ext uri="{FF2B5EF4-FFF2-40B4-BE49-F238E27FC236}">
              <a16:creationId xmlns:a16="http://schemas.microsoft.com/office/drawing/2014/main" id="{00000000-0008-0000-0500-000013000000}"/>
            </a:ext>
          </a:extLst>
        </xdr:cNvPr>
        <xdr:cNvGrpSpPr/>
      </xdr:nvGrpSpPr>
      <xdr:grpSpPr>
        <a:xfrm>
          <a:off x="39604053" y="8082861"/>
          <a:ext cx="8732770" cy="4340331"/>
          <a:chOff x="31167917" y="7567083"/>
          <a:chExt cx="6058958" cy="4180417"/>
        </a:xfrm>
      </xdr:grpSpPr>
      <xdr:graphicFrame macro="">
        <xdr:nvGraphicFramePr>
          <xdr:cNvPr id="12" name="Graphique 11">
            <a:extLst>
              <a:ext uri="{FF2B5EF4-FFF2-40B4-BE49-F238E27FC236}">
                <a16:creationId xmlns:a16="http://schemas.microsoft.com/office/drawing/2014/main" id="{00000000-0008-0000-0500-00000C000000}"/>
              </a:ext>
            </a:extLst>
          </xdr:cNvPr>
          <xdr:cNvGraphicFramePr>
            <a:graphicFrameLocks/>
          </xdr:cNvGraphicFramePr>
        </xdr:nvGraphicFramePr>
        <xdr:xfrm>
          <a:off x="31167917" y="7567083"/>
          <a:ext cx="6058958" cy="4180417"/>
        </xdr:xfrm>
        <a:graphic>
          <a:graphicData uri="http://schemas.openxmlformats.org/drawingml/2006/chart">
            <c:chart xmlns:c="http://schemas.openxmlformats.org/drawingml/2006/chart" xmlns:r="http://schemas.openxmlformats.org/officeDocument/2006/relationships" r:id="rId4"/>
          </a:graphicData>
        </a:graphic>
      </xdr:graphicFrame>
      <xdr:cxnSp macro="">
        <xdr:nvCxnSpPr>
          <xdr:cNvPr id="17" name="Connecteur droit 16">
            <a:extLst>
              <a:ext uri="{FF2B5EF4-FFF2-40B4-BE49-F238E27FC236}">
                <a16:creationId xmlns:a16="http://schemas.microsoft.com/office/drawing/2014/main" id="{00000000-0008-0000-0500-000011000000}"/>
              </a:ext>
            </a:extLst>
          </xdr:cNvPr>
          <xdr:cNvCxnSpPr/>
        </xdr:nvCxnSpPr>
        <xdr:spPr>
          <a:xfrm flipV="1">
            <a:off x="35253119" y="8424993"/>
            <a:ext cx="0" cy="2654314"/>
          </a:xfrm>
          <a:prstGeom prst="line">
            <a:avLst/>
          </a:prstGeom>
          <a:ln w="12700">
            <a:solidFill>
              <a:schemeClr val="accent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8" name="ZoneTexte 17">
            <a:extLst>
              <a:ext uri="{FF2B5EF4-FFF2-40B4-BE49-F238E27FC236}">
                <a16:creationId xmlns:a16="http://schemas.microsoft.com/office/drawing/2014/main" id="{00000000-0008-0000-0500-000012000000}"/>
              </a:ext>
            </a:extLst>
          </xdr:cNvPr>
          <xdr:cNvSpPr txBox="1"/>
        </xdr:nvSpPr>
        <xdr:spPr>
          <a:xfrm>
            <a:off x="34835220" y="8227064"/>
            <a:ext cx="1475651" cy="334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1"/>
                </a:solidFill>
              </a:rPr>
              <a:t>Crise sanitaire</a:t>
            </a:r>
          </a:p>
        </xdr:txBody>
      </xdr:sp>
    </xdr:grpSp>
    <xdr:clientData/>
  </xdr:twoCellAnchor>
  <xdr:twoCellAnchor>
    <xdr:from>
      <xdr:col>63</xdr:col>
      <xdr:colOff>470423</xdr:colOff>
      <xdr:row>59</xdr:row>
      <xdr:rowOff>74712</xdr:rowOff>
    </xdr:from>
    <xdr:to>
      <xdr:col>68</xdr:col>
      <xdr:colOff>245723</xdr:colOff>
      <xdr:row>61</xdr:row>
      <xdr:rowOff>145520</xdr:rowOff>
    </xdr:to>
    <xdr:sp macro="" textlink="">
      <xdr:nvSpPr>
        <xdr:cNvPr id="22" name="ZoneTexte 1">
          <a:extLst>
            <a:ext uri="{FF2B5EF4-FFF2-40B4-BE49-F238E27FC236}">
              <a16:creationId xmlns:a16="http://schemas.microsoft.com/office/drawing/2014/main" id="{00000000-0008-0000-0500-000016000000}"/>
            </a:ext>
          </a:extLst>
        </xdr:cNvPr>
        <xdr:cNvSpPr txBox="1"/>
      </xdr:nvSpPr>
      <xdr:spPr>
        <a:xfrm rot="10800000" flipV="1">
          <a:off x="34469381" y="11729608"/>
          <a:ext cx="2156550" cy="4412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1000" i="1"/>
            <a:t>Source : </a:t>
          </a:r>
          <a:r>
            <a:rPr lang="fr-FR" sz="1100" i="1">
              <a:effectLst/>
              <a:latin typeface="+mn-lt"/>
              <a:ea typeface="+mn-ea"/>
              <a:cs typeface="+mn-cs"/>
            </a:rPr>
            <a:t>Île-de-France</a:t>
          </a:r>
          <a:r>
            <a:rPr lang="fr-FR" sz="1100" i="1" baseline="0">
              <a:effectLst/>
              <a:latin typeface="+mn-lt"/>
              <a:ea typeface="+mn-ea"/>
              <a:cs typeface="+mn-cs"/>
            </a:rPr>
            <a:t> Mobilités </a:t>
          </a:r>
          <a:r>
            <a:rPr lang="fr-FR" sz="1000" i="1"/>
            <a:t> d'après SNCF,</a:t>
          </a:r>
          <a:r>
            <a:rPr lang="fr-FR" sz="1000" i="1" baseline="0"/>
            <a:t> RATP</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0.55367</cdr:x>
      <cdr:y>0.93481</cdr:y>
    </cdr:from>
    <cdr:to>
      <cdr:x>0.99963</cdr:x>
      <cdr:y>1</cdr:y>
    </cdr:to>
    <cdr:sp macro="" textlink="">
      <cdr:nvSpPr>
        <cdr:cNvPr id="3" name="ZoneTexte 1"/>
        <cdr:cNvSpPr txBox="1"/>
      </cdr:nvSpPr>
      <cdr:spPr>
        <a:xfrm xmlns:a="http://schemas.openxmlformats.org/drawingml/2006/main">
          <a:off x="4058210" y="4127285"/>
          <a:ext cx="3268687" cy="2878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1000" i="1"/>
            <a:t>Source : Île-de-France</a:t>
          </a:r>
          <a:r>
            <a:rPr lang="fr-FR" sz="1000" i="1" baseline="0"/>
            <a:t> Mobilités </a:t>
          </a:r>
          <a:r>
            <a:rPr lang="fr-FR" sz="1000" i="1"/>
            <a:t>d'après SNCF,</a:t>
          </a:r>
          <a:r>
            <a:rPr lang="fr-FR" sz="1000" i="1" baseline="0"/>
            <a:t> RATP, Optile</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oleObject" Target="../embeddings/oleObject6.bin"/><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8:B31"/>
  <sheetViews>
    <sheetView showGridLines="0" workbookViewId="0">
      <selection activeCell="G12" sqref="G12"/>
    </sheetView>
  </sheetViews>
  <sheetFormatPr baseColWidth="10" defaultColWidth="11.42578125" defaultRowHeight="15"/>
  <cols>
    <col min="2" max="2" width="111.5703125" customWidth="1"/>
  </cols>
  <sheetData>
    <row r="8" spans="1:2" ht="15" customHeight="1">
      <c r="A8" s="4"/>
    </row>
    <row r="9" spans="1:2" ht="15" customHeight="1">
      <c r="A9" s="4"/>
      <c r="B9" s="201" t="s">
        <v>42</v>
      </c>
    </row>
    <row r="10" spans="1:2" ht="15" customHeight="1">
      <c r="A10" s="4"/>
      <c r="B10" s="202"/>
    </row>
    <row r="11" spans="1:2" ht="15" customHeight="1">
      <c r="A11" s="4"/>
      <c r="B11" s="4"/>
    </row>
    <row r="12" spans="1:2">
      <c r="B12" s="1" t="s">
        <v>44</v>
      </c>
    </row>
    <row r="13" spans="1:2">
      <c r="B13" s="27">
        <v>46101</v>
      </c>
    </row>
    <row r="15" spans="1:2" ht="15.75">
      <c r="B15" s="5" t="s">
        <v>25</v>
      </c>
    </row>
    <row r="16" spans="1:2" ht="15.75">
      <c r="B16" s="5"/>
    </row>
    <row r="17" spans="2:2" ht="15.75">
      <c r="B17" s="6" t="s">
        <v>26</v>
      </c>
    </row>
    <row r="18" spans="2:2" ht="15.75">
      <c r="B18" s="6" t="s">
        <v>27</v>
      </c>
    </row>
    <row r="19" spans="2:2" ht="15.75">
      <c r="B19" s="6"/>
    </row>
    <row r="20" spans="2:2">
      <c r="B20" s="9" t="s">
        <v>28</v>
      </c>
    </row>
    <row r="21" spans="2:2">
      <c r="B21" s="9"/>
    </row>
    <row r="22" spans="2:2">
      <c r="B22" s="9" t="s">
        <v>145</v>
      </c>
    </row>
    <row r="23" spans="2:2">
      <c r="B23" s="26" t="s">
        <v>146</v>
      </c>
    </row>
    <row r="24" spans="2:2">
      <c r="B24" s="26" t="s">
        <v>147</v>
      </c>
    </row>
    <row r="25" spans="2:2">
      <c r="B25" s="26" t="s">
        <v>148</v>
      </c>
    </row>
    <row r="26" spans="2:2">
      <c r="B26" s="26" t="s">
        <v>149</v>
      </c>
    </row>
    <row r="27" spans="2:2">
      <c r="B27" s="26" t="s">
        <v>150</v>
      </c>
    </row>
    <row r="31" spans="2:2">
      <c r="B31" s="168"/>
    </row>
  </sheetData>
  <mergeCells count="1">
    <mergeCell ref="B9:B10"/>
  </mergeCells>
  <hyperlinks>
    <hyperlink ref="B20" location="Préambule!A1" display="Préambule" xr:uid="{00000000-0004-0000-0100-000000000000}"/>
    <hyperlink ref="B23" location="'2- TK COM Trains RER métro'!A1" display="2 - Offre commerciale contractuelle et réalisée sur le réseau ferré (Trains, Métro)" xr:uid="{00000000-0004-0000-0100-000001000000}"/>
    <hyperlink ref="B25" location="'4- VK Com TRAMWAYS'!A1" display="4 - Offre commerciale contractuelle et réalisée sur le réseau de surface (TRAMWAYS)" xr:uid="{00000000-0004-0000-0100-000002000000}"/>
    <hyperlink ref="B26" location="'5- PAM'!A1" display="5 - Services Pour Aider à la Mobilité (PAM)" xr:uid="{00000000-0004-0000-0100-000003000000}"/>
    <hyperlink ref="B27" location="'6- Voguéo'!A1" display="6 - Voguéo" xr:uid="{00000000-0004-0000-0100-000004000000}"/>
    <hyperlink ref="B24" location="'3- VK Com BUS'!A1" display="3 - Offre commerciale contractuelle et réalisée sur le réseau de surface (BUS)" xr:uid="{00000000-0004-0000-0100-000005000000}"/>
    <hyperlink ref="B22" location="'1- VK tous modes'!A1" display="1- Offre commerciale contractuelle et réalisé sur chaque réseau (Train, Métro, Bus, Tramways)" xr:uid="{DFD02251-371D-4848-BC67-E97AEA3B966D}"/>
  </hyperlink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MSPhotoEd.3" shapeId="1025" r:id="rId4">
          <objectPr defaultSize="0" autoPict="0" r:id="rId5">
            <anchor moveWithCells="1">
              <from>
                <xdr:col>0</xdr:col>
                <xdr:colOff>47625</xdr:colOff>
                <xdr:row>0</xdr:row>
                <xdr:rowOff>47625</xdr:rowOff>
              </from>
              <to>
                <xdr:col>1</xdr:col>
                <xdr:colOff>962025</xdr:colOff>
                <xdr:row>4</xdr:row>
                <xdr:rowOff>9525</xdr:rowOff>
              </to>
            </anchor>
          </objectPr>
        </oleObject>
      </mc:Choice>
      <mc:Fallback>
        <oleObject progId="MSPhotoEd.3"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7:D26"/>
  <sheetViews>
    <sheetView showGridLines="0" workbookViewId="0">
      <selection activeCell="O26" sqref="O26"/>
    </sheetView>
  </sheetViews>
  <sheetFormatPr baseColWidth="10" defaultRowHeight="15"/>
  <cols>
    <col min="2" max="2" width="11.42578125" customWidth="1"/>
    <col min="3" max="3" width="0.85546875" customWidth="1"/>
  </cols>
  <sheetData>
    <row r="7" spans="2:2">
      <c r="B7" s="1"/>
    </row>
    <row r="26" spans="1:4" ht="15.75">
      <c r="A26" s="7"/>
      <c r="D26" s="8"/>
    </row>
  </sheetData>
  <pageMargins left="0.70866141732283472" right="0.70866141732283472" top="0.74803149606299213" bottom="0.74803149606299213" header="0.31496062992125984" footer="0.31496062992125984"/>
  <pageSetup paperSize="9" scale="84" orientation="portrait" r:id="rId1"/>
  <drawing r:id="rId2"/>
  <legacyDrawing r:id="rId3"/>
  <oleObjects>
    <mc:AlternateContent xmlns:mc="http://schemas.openxmlformats.org/markup-compatibility/2006">
      <mc:Choice Requires="x14">
        <oleObject progId="MSPhotoEd.3" shapeId="2049" r:id="rId4">
          <objectPr defaultSize="0" autoPict="0" r:id="rId5">
            <anchor moveWithCells="1">
              <from>
                <xdr:col>0</xdr:col>
                <xdr:colOff>0</xdr:colOff>
                <xdr:row>0</xdr:row>
                <xdr:rowOff>0</xdr:rowOff>
              </from>
              <to>
                <xdr:col>3</xdr:col>
                <xdr:colOff>104775</xdr:colOff>
                <xdr:row>3</xdr:row>
                <xdr:rowOff>152400</xdr:rowOff>
              </to>
            </anchor>
          </objectPr>
        </oleObject>
      </mc:Choice>
      <mc:Fallback>
        <oleObject progId="MSPhotoEd.3"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E3197-8F71-49FA-914B-4EB98E9F0B44}">
  <sheetPr codeName="Feuil3">
    <tabColor rgb="FFFFC000"/>
  </sheetPr>
  <dimension ref="A5:AC85"/>
  <sheetViews>
    <sheetView tabSelected="1" zoomScaleNormal="100" workbookViewId="0">
      <pane xSplit="1" topLeftCell="B1" activePane="topRight" state="frozen"/>
      <selection activeCell="A22" sqref="A22"/>
      <selection pane="topRight" activeCell="AC75" sqref="AC75"/>
    </sheetView>
  </sheetViews>
  <sheetFormatPr baseColWidth="10" defaultColWidth="11.42578125" defaultRowHeight="15"/>
  <cols>
    <col min="1" max="1" width="34.5703125" customWidth="1"/>
    <col min="2" max="2" width="29.85546875" customWidth="1"/>
    <col min="3" max="23" width="6.5703125" customWidth="1"/>
    <col min="24" max="26" width="6.140625" customWidth="1"/>
    <col min="27" max="27" width="6.140625" bestFit="1" customWidth="1"/>
    <col min="28" max="28" width="7.140625" bestFit="1" customWidth="1"/>
    <col min="29" max="29" width="14.5703125" bestFit="1" customWidth="1"/>
  </cols>
  <sheetData>
    <row r="5" spans="1:29">
      <c r="A5" s="14" t="s">
        <v>119</v>
      </c>
    </row>
    <row r="7" spans="1:29" ht="14.45" customHeight="1">
      <c r="A7" s="61" t="s">
        <v>177</v>
      </c>
      <c r="X7" s="89"/>
    </row>
    <row r="8" spans="1:29">
      <c r="A8" s="74"/>
      <c r="B8" s="75"/>
      <c r="C8" s="20">
        <v>2000</v>
      </c>
      <c r="D8" s="20">
        <v>2001</v>
      </c>
      <c r="E8" s="20">
        <v>2002</v>
      </c>
      <c r="F8" s="20">
        <v>2003</v>
      </c>
      <c r="G8" s="20">
        <v>2004</v>
      </c>
      <c r="H8" s="20">
        <v>2005</v>
      </c>
      <c r="I8" s="20">
        <v>2006</v>
      </c>
      <c r="J8" s="20">
        <v>2007</v>
      </c>
      <c r="K8" s="20">
        <v>2008</v>
      </c>
      <c r="L8" s="20">
        <v>2009</v>
      </c>
      <c r="M8" s="20">
        <v>2010</v>
      </c>
      <c r="N8" s="20">
        <v>2011</v>
      </c>
      <c r="O8" s="20">
        <v>2012</v>
      </c>
      <c r="P8" s="20">
        <v>2013</v>
      </c>
      <c r="Q8" s="20">
        <v>2014</v>
      </c>
      <c r="R8" s="20">
        <v>2015</v>
      </c>
      <c r="S8" s="20">
        <v>2016</v>
      </c>
      <c r="T8" s="20">
        <v>2017</v>
      </c>
      <c r="U8" s="20">
        <v>2018</v>
      </c>
      <c r="V8" s="20">
        <v>2019</v>
      </c>
      <c r="W8" s="20">
        <v>2020</v>
      </c>
      <c r="X8" s="20">
        <v>2021</v>
      </c>
      <c r="Y8" s="20">
        <v>2022</v>
      </c>
      <c r="Z8" s="20">
        <v>2023</v>
      </c>
      <c r="AA8" s="20">
        <v>2024</v>
      </c>
      <c r="AB8" s="20">
        <v>2025</v>
      </c>
    </row>
    <row r="9" spans="1:29">
      <c r="A9" s="203" t="s">
        <v>142</v>
      </c>
      <c r="B9" s="56" t="s">
        <v>3</v>
      </c>
      <c r="C9" s="31" t="s">
        <v>8</v>
      </c>
      <c r="D9" s="31" t="s">
        <v>8</v>
      </c>
      <c r="E9" s="31" t="s">
        <v>8</v>
      </c>
      <c r="F9" s="31" t="s">
        <v>8</v>
      </c>
      <c r="G9" s="31">
        <v>53.6</v>
      </c>
      <c r="H9" s="31">
        <v>53.8</v>
      </c>
      <c r="I9" s="31">
        <v>54.7</v>
      </c>
      <c r="J9" s="31">
        <v>55.7</v>
      </c>
      <c r="K9" s="31">
        <v>56.5</v>
      </c>
      <c r="L9" s="31">
        <v>58.7</v>
      </c>
      <c r="M9" s="31">
        <v>60.2</v>
      </c>
      <c r="N9" s="31">
        <v>60.3</v>
      </c>
      <c r="O9" s="31">
        <v>60.3</v>
      </c>
      <c r="P9" s="31">
        <v>60.2</v>
      </c>
      <c r="Q9" s="31">
        <v>61</v>
      </c>
      <c r="R9" s="31">
        <v>61</v>
      </c>
      <c r="S9" s="31">
        <v>61.3</v>
      </c>
      <c r="T9" s="31">
        <v>61.4</v>
      </c>
      <c r="U9" s="31">
        <v>61.4</v>
      </c>
      <c r="V9" s="115">
        <v>61.15</v>
      </c>
      <c r="W9" s="31">
        <v>61.37</v>
      </c>
      <c r="X9" s="31">
        <v>61.2</v>
      </c>
      <c r="Y9" s="31">
        <v>59.98</v>
      </c>
      <c r="Z9" s="31">
        <v>59.52</v>
      </c>
      <c r="AA9" s="31">
        <v>60.41</v>
      </c>
      <c r="AB9" s="31">
        <v>62.17</v>
      </c>
    </row>
    <row r="10" spans="1:29">
      <c r="A10" s="204"/>
      <c r="B10" s="20" t="s">
        <v>2</v>
      </c>
      <c r="C10" s="31" t="s">
        <v>8</v>
      </c>
      <c r="D10" s="31" t="s">
        <v>8</v>
      </c>
      <c r="E10" s="31" t="s">
        <v>8</v>
      </c>
      <c r="F10" s="31" t="s">
        <v>8</v>
      </c>
      <c r="G10" s="31" t="s">
        <v>8</v>
      </c>
      <c r="H10" s="31">
        <v>12.3</v>
      </c>
      <c r="I10" s="31">
        <v>12.3</v>
      </c>
      <c r="J10" s="31">
        <v>12.4</v>
      </c>
      <c r="K10" s="31">
        <v>12.9</v>
      </c>
      <c r="L10" s="31">
        <v>12.9</v>
      </c>
      <c r="M10" s="31">
        <v>12.9</v>
      </c>
      <c r="N10" s="31">
        <v>12.9</v>
      </c>
      <c r="O10" s="31">
        <v>12.9</v>
      </c>
      <c r="P10" s="31">
        <v>12.9</v>
      </c>
      <c r="Q10" s="31">
        <v>13</v>
      </c>
      <c r="R10" s="31">
        <v>12.9</v>
      </c>
      <c r="S10" s="31">
        <v>12.8</v>
      </c>
      <c r="T10" s="31">
        <v>12.8</v>
      </c>
      <c r="U10" s="31">
        <v>13</v>
      </c>
      <c r="V10" s="115">
        <v>13.07</v>
      </c>
      <c r="W10" s="31">
        <v>13.11</v>
      </c>
      <c r="X10" s="121">
        <v>12.5</v>
      </c>
      <c r="Y10" s="121">
        <v>13.3</v>
      </c>
      <c r="Z10" s="121">
        <v>13.27</v>
      </c>
      <c r="AA10" s="121">
        <v>13.36</v>
      </c>
      <c r="AB10" s="121">
        <v>13.27</v>
      </c>
    </row>
    <row r="11" spans="1:29">
      <c r="A11" s="205"/>
      <c r="B11" s="20" t="s">
        <v>113</v>
      </c>
      <c r="C11" s="51" t="s">
        <v>8</v>
      </c>
      <c r="D11" s="51" t="s">
        <v>8</v>
      </c>
      <c r="E11" s="51" t="s">
        <v>8</v>
      </c>
      <c r="F11" s="51" t="s">
        <v>8</v>
      </c>
      <c r="G11" s="51">
        <v>53.6</v>
      </c>
      <c r="H11" s="51">
        <v>66.099999999999994</v>
      </c>
      <c r="I11" s="51">
        <v>67</v>
      </c>
      <c r="J11" s="51">
        <v>68.099999999999994</v>
      </c>
      <c r="K11" s="51">
        <v>69.400000000000006</v>
      </c>
      <c r="L11" s="51">
        <v>71.599999999999994</v>
      </c>
      <c r="M11" s="51">
        <v>73.099999999999994</v>
      </c>
      <c r="N11" s="51">
        <v>73.2</v>
      </c>
      <c r="O11" s="51">
        <v>73.2</v>
      </c>
      <c r="P11" s="51">
        <v>73.099999999999994</v>
      </c>
      <c r="Q11" s="51">
        <v>74</v>
      </c>
      <c r="R11" s="51">
        <v>73.900000000000006</v>
      </c>
      <c r="S11" s="51">
        <v>74.099999999999994</v>
      </c>
      <c r="T11" s="51">
        <v>74.2</v>
      </c>
      <c r="U11" s="51">
        <v>74.400000000000006</v>
      </c>
      <c r="V11" s="116">
        <v>74.22</v>
      </c>
      <c r="W11" s="51">
        <v>74.47999999999999</v>
      </c>
      <c r="X11" s="122">
        <v>73.7</v>
      </c>
      <c r="Y11" s="122">
        <v>73.28</v>
      </c>
      <c r="Z11" s="122">
        <v>72.790000000000006</v>
      </c>
      <c r="AA11" s="122">
        <v>73.77</v>
      </c>
      <c r="AB11" s="122">
        <v>75.44</v>
      </c>
      <c r="AC11" s="21"/>
    </row>
    <row r="12" spans="1:29">
      <c r="A12" s="20" t="s">
        <v>171</v>
      </c>
      <c r="B12" s="20" t="s">
        <v>2</v>
      </c>
      <c r="C12" s="31" t="s">
        <v>8</v>
      </c>
      <c r="D12" s="31" t="s">
        <v>8</v>
      </c>
      <c r="E12" s="31" t="s">
        <v>8</v>
      </c>
      <c r="F12" s="31" t="s">
        <v>8</v>
      </c>
      <c r="G12" s="31">
        <v>44.5</v>
      </c>
      <c r="H12" s="31">
        <v>44.9</v>
      </c>
      <c r="I12" s="31">
        <v>44.7</v>
      </c>
      <c r="J12" s="31">
        <v>46</v>
      </c>
      <c r="K12" s="31">
        <v>47.4</v>
      </c>
      <c r="L12" s="31">
        <v>48.2</v>
      </c>
      <c r="M12" s="31">
        <v>48.1</v>
      </c>
      <c r="N12" s="31">
        <v>48.1</v>
      </c>
      <c r="O12" s="31">
        <v>48.5</v>
      </c>
      <c r="P12" s="31">
        <v>49.1</v>
      </c>
      <c r="Q12" s="31">
        <v>49.7</v>
      </c>
      <c r="R12" s="31">
        <v>50.6</v>
      </c>
      <c r="S12" s="31">
        <v>50.8</v>
      </c>
      <c r="T12" s="31">
        <v>50.8</v>
      </c>
      <c r="U12" s="31">
        <v>50.69</v>
      </c>
      <c r="V12" s="115">
        <v>50.65</v>
      </c>
      <c r="W12" s="31">
        <v>50.9</v>
      </c>
      <c r="X12" s="123">
        <v>48.960000000000008</v>
      </c>
      <c r="Y12" s="123">
        <v>51.03</v>
      </c>
      <c r="Z12" s="123">
        <v>52.14</v>
      </c>
      <c r="AA12" s="123">
        <v>55.89</v>
      </c>
      <c r="AB12" s="123">
        <v>57.95</v>
      </c>
    </row>
    <row r="13" spans="1:29">
      <c r="A13" s="206" t="s">
        <v>114</v>
      </c>
      <c r="B13" s="207"/>
      <c r="C13" s="51" t="s">
        <v>8</v>
      </c>
      <c r="D13" s="51" t="s">
        <v>8</v>
      </c>
      <c r="E13" s="51" t="s">
        <v>8</v>
      </c>
      <c r="F13" s="51" t="s">
        <v>8</v>
      </c>
      <c r="G13" s="51">
        <v>98.1</v>
      </c>
      <c r="H13" s="51">
        <v>110.8</v>
      </c>
      <c r="I13" s="51">
        <v>111.6</v>
      </c>
      <c r="J13" s="51">
        <v>114.1</v>
      </c>
      <c r="K13" s="51">
        <v>116.9</v>
      </c>
      <c r="L13" s="51">
        <v>119.7</v>
      </c>
      <c r="M13" s="51">
        <v>121.2</v>
      </c>
      <c r="N13" s="51">
        <v>121.3</v>
      </c>
      <c r="O13" s="51">
        <v>121.7</v>
      </c>
      <c r="P13" s="51">
        <v>122.2</v>
      </c>
      <c r="Q13" s="51">
        <v>123.7</v>
      </c>
      <c r="R13" s="51">
        <v>124.5</v>
      </c>
      <c r="S13" s="51">
        <v>124.9</v>
      </c>
      <c r="T13" s="51">
        <v>124.9</v>
      </c>
      <c r="U13" s="51">
        <v>125.09</v>
      </c>
      <c r="V13" s="116">
        <v>124.87</v>
      </c>
      <c r="W13" s="51">
        <v>125.38</v>
      </c>
      <c r="X13" s="51">
        <v>122.7</v>
      </c>
      <c r="Y13" s="51">
        <v>124.31</v>
      </c>
      <c r="Z13" s="51">
        <v>124.93</v>
      </c>
      <c r="AA13" s="51">
        <v>129.66</v>
      </c>
      <c r="AB13" s="51">
        <v>133.38999999999999</v>
      </c>
    </row>
    <row r="14" spans="1:29" ht="29.1" customHeight="1">
      <c r="A14" s="20" t="s">
        <v>163</v>
      </c>
      <c r="B14" s="56" t="s">
        <v>225</v>
      </c>
      <c r="C14" s="31" t="s">
        <v>8</v>
      </c>
      <c r="D14" s="31" t="s">
        <v>8</v>
      </c>
      <c r="E14" s="31" t="s">
        <v>8</v>
      </c>
      <c r="F14" s="31" t="s">
        <v>8</v>
      </c>
      <c r="G14" s="31">
        <v>2.6</v>
      </c>
      <c r="H14" s="31">
        <v>2.7</v>
      </c>
      <c r="I14" s="31">
        <v>2.6</v>
      </c>
      <c r="J14" s="31">
        <v>4.3</v>
      </c>
      <c r="K14" s="31">
        <v>4.4000000000000004</v>
      </c>
      <c r="L14" s="31">
        <v>4.5</v>
      </c>
      <c r="M14" s="31">
        <v>4.8</v>
      </c>
      <c r="N14" s="31">
        <v>4.8</v>
      </c>
      <c r="O14" s="31">
        <v>4.8</v>
      </c>
      <c r="P14" s="31">
        <v>7.9</v>
      </c>
      <c r="Q14" s="31">
        <v>9.5</v>
      </c>
      <c r="R14" s="31">
        <v>11.9</v>
      </c>
      <c r="S14" s="31">
        <v>12.3</v>
      </c>
      <c r="T14" s="31">
        <v>13</v>
      </c>
      <c r="U14" s="31">
        <v>13.660000000000002</v>
      </c>
      <c r="V14" s="115">
        <v>14.4</v>
      </c>
      <c r="W14" s="115">
        <v>14.619999999999997</v>
      </c>
      <c r="X14" s="115">
        <v>16.399999999999999</v>
      </c>
      <c r="Y14" s="115">
        <v>16.370000000000005</v>
      </c>
      <c r="Z14" s="115">
        <v>17.968999999999998</v>
      </c>
      <c r="AA14" s="115">
        <v>19.37</v>
      </c>
      <c r="AB14" s="115">
        <v>19.510000000000002</v>
      </c>
    </row>
    <row r="15" spans="1:29">
      <c r="A15" s="20" t="s">
        <v>115</v>
      </c>
      <c r="B15" s="20" t="s">
        <v>2</v>
      </c>
      <c r="C15" s="31" t="s">
        <v>8</v>
      </c>
      <c r="D15" s="31" t="s">
        <v>8</v>
      </c>
      <c r="E15" s="31" t="s">
        <v>8</v>
      </c>
      <c r="F15" s="31" t="s">
        <v>8</v>
      </c>
      <c r="G15" s="31" t="s">
        <v>8</v>
      </c>
      <c r="H15" s="31" t="s">
        <v>8</v>
      </c>
      <c r="I15" s="31" t="s">
        <v>8</v>
      </c>
      <c r="J15" s="31" t="s">
        <v>8</v>
      </c>
      <c r="K15" s="31" t="s">
        <v>8</v>
      </c>
      <c r="L15" s="31" t="s">
        <v>8</v>
      </c>
      <c r="M15" s="31">
        <v>45.6</v>
      </c>
      <c r="N15" s="31">
        <v>45.7</v>
      </c>
      <c r="O15" s="31">
        <v>45.7</v>
      </c>
      <c r="P15" s="31">
        <v>44.2</v>
      </c>
      <c r="Q15" s="31">
        <v>44.1</v>
      </c>
      <c r="R15" s="31">
        <v>44.4</v>
      </c>
      <c r="S15" s="31">
        <v>45</v>
      </c>
      <c r="T15" s="31">
        <v>44.9</v>
      </c>
      <c r="U15" s="31">
        <v>45.16</v>
      </c>
      <c r="V15" s="115">
        <v>47.6</v>
      </c>
      <c r="W15" s="31">
        <v>49.1</v>
      </c>
      <c r="X15" s="31">
        <v>47.82</v>
      </c>
      <c r="Y15" s="31">
        <v>46.46</v>
      </c>
      <c r="Z15" s="31">
        <v>46.28</v>
      </c>
      <c r="AA15" s="31">
        <v>46.32</v>
      </c>
      <c r="AB15" s="31">
        <v>45.06</v>
      </c>
    </row>
    <row r="16" spans="1:29">
      <c r="A16" s="20" t="s">
        <v>219</v>
      </c>
      <c r="B16" s="20" t="s">
        <v>2</v>
      </c>
      <c r="C16" s="31" t="s">
        <v>8</v>
      </c>
      <c r="D16" s="31" t="s">
        <v>8</v>
      </c>
      <c r="E16" s="31" t="s">
        <v>8</v>
      </c>
      <c r="F16" s="31" t="s">
        <v>8</v>
      </c>
      <c r="G16" s="31" t="s">
        <v>8</v>
      </c>
      <c r="H16" s="31" t="s">
        <v>8</v>
      </c>
      <c r="I16" s="31" t="s">
        <v>8</v>
      </c>
      <c r="J16" s="31" t="s">
        <v>8</v>
      </c>
      <c r="K16" s="31" t="s">
        <v>8</v>
      </c>
      <c r="L16" s="31" t="s">
        <v>8</v>
      </c>
      <c r="M16" s="31">
        <v>113.5</v>
      </c>
      <c r="N16" s="31">
        <v>114.3</v>
      </c>
      <c r="O16" s="31">
        <v>116.1</v>
      </c>
      <c r="P16" s="31">
        <v>117</v>
      </c>
      <c r="Q16" s="31">
        <v>120.4</v>
      </c>
      <c r="R16" s="31">
        <v>121.6</v>
      </c>
      <c r="S16" s="31">
        <v>122.8</v>
      </c>
      <c r="T16" s="31">
        <v>123.6</v>
      </c>
      <c r="U16" s="31">
        <v>125.3</v>
      </c>
      <c r="V16" s="115">
        <v>127.51</v>
      </c>
      <c r="W16" s="31">
        <v>129.04</v>
      </c>
      <c r="X16" s="31">
        <v>127.56</v>
      </c>
      <c r="Y16" s="31">
        <v>125.47</v>
      </c>
      <c r="Z16" s="31">
        <v>124.32</v>
      </c>
      <c r="AA16" s="31">
        <v>125.71</v>
      </c>
      <c r="AB16" s="31">
        <v>120.72000000000001</v>
      </c>
    </row>
    <row r="17" spans="1:28">
      <c r="A17" s="211" t="s">
        <v>227</v>
      </c>
      <c r="B17" s="20" t="s">
        <v>185</v>
      </c>
      <c r="C17" s="31">
        <v>108.9</v>
      </c>
      <c r="D17" s="31">
        <v>113.6</v>
      </c>
      <c r="E17" s="31">
        <v>115.8</v>
      </c>
      <c r="F17" s="31">
        <v>119</v>
      </c>
      <c r="G17" s="31">
        <v>119.8</v>
      </c>
      <c r="H17" s="31">
        <v>122.1</v>
      </c>
      <c r="I17" s="31">
        <v>129.30000000000001</v>
      </c>
      <c r="J17" s="31">
        <v>131.19999999999999</v>
      </c>
      <c r="K17" s="31">
        <v>133.5</v>
      </c>
      <c r="L17" s="31">
        <v>136.6</v>
      </c>
      <c r="M17" s="31">
        <v>137.19999999999999</v>
      </c>
      <c r="N17" s="31">
        <v>143.9</v>
      </c>
      <c r="O17" s="31">
        <v>147.30000000000001</v>
      </c>
      <c r="P17" s="31">
        <v>153.30000000000001</v>
      </c>
      <c r="Q17" s="31">
        <v>159.4</v>
      </c>
      <c r="R17" s="31">
        <v>163</v>
      </c>
      <c r="S17" s="31">
        <v>170</v>
      </c>
      <c r="T17" s="86">
        <v>181.3</v>
      </c>
      <c r="U17" s="86">
        <v>193</v>
      </c>
      <c r="V17" s="117">
        <v>200.9</v>
      </c>
      <c r="W17" s="117">
        <v>203.7</v>
      </c>
      <c r="X17" s="117">
        <v>199.1</v>
      </c>
      <c r="Y17" s="117">
        <v>202.7</v>
      </c>
      <c r="Z17" s="117">
        <v>211.1</v>
      </c>
      <c r="AA17" s="117">
        <v>213.2</v>
      </c>
      <c r="AB17" s="117">
        <v>221.53</v>
      </c>
    </row>
    <row r="18" spans="1:28">
      <c r="A18" s="212"/>
      <c r="B18" s="77" t="s">
        <v>120</v>
      </c>
      <c r="C18" s="31">
        <v>5.7</v>
      </c>
      <c r="D18" s="31">
        <v>5.9</v>
      </c>
      <c r="E18" s="31">
        <v>6</v>
      </c>
      <c r="F18" s="31">
        <v>6.2</v>
      </c>
      <c r="G18" s="31">
        <v>6.2</v>
      </c>
      <c r="H18" s="31">
        <v>6.3</v>
      </c>
      <c r="I18" s="31">
        <v>6.7</v>
      </c>
      <c r="J18" s="31">
        <v>6.8</v>
      </c>
      <c r="K18" s="31">
        <v>6.9</v>
      </c>
      <c r="L18" s="31">
        <v>7.1</v>
      </c>
      <c r="M18" s="31">
        <v>7.1</v>
      </c>
      <c r="N18" s="253">
        <v>0</v>
      </c>
      <c r="O18" s="253">
        <v>0</v>
      </c>
      <c r="P18" s="253">
        <v>0</v>
      </c>
      <c r="Q18" s="253">
        <v>0</v>
      </c>
      <c r="R18" s="253">
        <v>0</v>
      </c>
      <c r="S18" s="253">
        <v>0</v>
      </c>
      <c r="T18" s="253">
        <v>0</v>
      </c>
      <c r="U18" s="253">
        <v>0</v>
      </c>
      <c r="V18" s="253">
        <v>0</v>
      </c>
      <c r="W18" s="253">
        <v>0</v>
      </c>
      <c r="X18" s="253">
        <v>0</v>
      </c>
      <c r="Y18" s="253">
        <v>0</v>
      </c>
      <c r="Z18" s="253">
        <v>0</v>
      </c>
      <c r="AA18" s="253">
        <v>0</v>
      </c>
      <c r="AB18" s="253">
        <v>0</v>
      </c>
    </row>
    <row r="19" spans="1:28" ht="30">
      <c r="A19" s="20" t="s">
        <v>121</v>
      </c>
      <c r="B19" s="56" t="s">
        <v>218</v>
      </c>
      <c r="C19" s="51" t="s">
        <v>8</v>
      </c>
      <c r="D19" s="51" t="s">
        <v>8</v>
      </c>
      <c r="E19" s="51" t="s">
        <v>8</v>
      </c>
      <c r="F19" s="51" t="s">
        <v>8</v>
      </c>
      <c r="G19" s="51" t="s">
        <v>8</v>
      </c>
      <c r="H19" s="51" t="s">
        <v>8</v>
      </c>
      <c r="I19" s="51" t="s">
        <v>8</v>
      </c>
      <c r="J19" s="51" t="s">
        <v>8</v>
      </c>
      <c r="K19" s="51" t="s">
        <v>8</v>
      </c>
      <c r="L19" s="51" t="s">
        <v>8</v>
      </c>
      <c r="M19" s="51">
        <v>257.8</v>
      </c>
      <c r="N19" s="51">
        <v>258.2</v>
      </c>
      <c r="O19" s="51">
        <v>263.39999999999998</v>
      </c>
      <c r="P19" s="51">
        <v>270.3</v>
      </c>
      <c r="Q19" s="51">
        <v>279.8</v>
      </c>
      <c r="R19" s="51">
        <v>284.60000000000002</v>
      </c>
      <c r="S19" s="51">
        <v>292.8</v>
      </c>
      <c r="T19" s="78">
        <v>304.89999999999998</v>
      </c>
      <c r="U19" s="78">
        <v>318.3</v>
      </c>
      <c r="V19" s="118">
        <v>328.41</v>
      </c>
      <c r="W19" s="78">
        <f>W16+W17</f>
        <v>332.74</v>
      </c>
      <c r="X19" s="78">
        <v>326.66000000000003</v>
      </c>
      <c r="Y19" s="78">
        <v>328.16999999999996</v>
      </c>
      <c r="Z19" s="78">
        <v>335.41999999999996</v>
      </c>
      <c r="AA19" s="78">
        <v>338.90999999999997</v>
      </c>
      <c r="AB19" s="78">
        <v>342.25</v>
      </c>
    </row>
    <row r="20" spans="1:28">
      <c r="A20" s="208" t="s">
        <v>141</v>
      </c>
      <c r="B20" s="20" t="s">
        <v>2</v>
      </c>
      <c r="C20" s="31" t="s">
        <v>8</v>
      </c>
      <c r="D20" s="31" t="s">
        <v>8</v>
      </c>
      <c r="E20" s="31" t="s">
        <v>8</v>
      </c>
      <c r="F20" s="31" t="s">
        <v>8</v>
      </c>
      <c r="G20" s="31" t="s">
        <v>8</v>
      </c>
      <c r="H20" s="31" t="s">
        <v>8</v>
      </c>
      <c r="I20" s="31" t="s">
        <v>8</v>
      </c>
      <c r="J20" s="31" t="s">
        <v>8</v>
      </c>
      <c r="K20" s="31">
        <v>3.9</v>
      </c>
      <c r="L20" s="31">
        <v>3.9</v>
      </c>
      <c r="M20" s="31">
        <v>4</v>
      </c>
      <c r="N20" s="31">
        <v>4</v>
      </c>
      <c r="O20" s="31">
        <v>4.0999999999999996</v>
      </c>
      <c r="P20" s="31">
        <v>4.3</v>
      </c>
      <c r="Q20" s="31">
        <v>4.5999999999999996</v>
      </c>
      <c r="R20" s="31">
        <v>4.8</v>
      </c>
      <c r="S20" s="31">
        <v>4.9000000000000004</v>
      </c>
      <c r="T20" s="31">
        <v>5.57</v>
      </c>
      <c r="U20" s="31">
        <v>6.77</v>
      </c>
      <c r="V20" s="115">
        <v>7.0609999999999999</v>
      </c>
      <c r="W20" s="31">
        <v>7.43</v>
      </c>
      <c r="X20" s="31">
        <v>7.45</v>
      </c>
      <c r="Y20" s="31">
        <v>7.49</v>
      </c>
      <c r="Z20" s="31">
        <v>7.48</v>
      </c>
      <c r="AA20" s="31">
        <v>7.6</v>
      </c>
      <c r="AB20" s="31">
        <v>6.96</v>
      </c>
    </row>
    <row r="21" spans="1:28">
      <c r="A21" s="209"/>
      <c r="B21" s="20" t="s">
        <v>3</v>
      </c>
      <c r="C21" s="31" t="s">
        <v>8</v>
      </c>
      <c r="D21" s="31" t="s">
        <v>8</v>
      </c>
      <c r="E21" s="31" t="s">
        <v>8</v>
      </c>
      <c r="F21" s="31" t="s">
        <v>8</v>
      </c>
      <c r="G21" s="31" t="s">
        <v>8</v>
      </c>
      <c r="H21" s="31" t="s">
        <v>8</v>
      </c>
      <c r="I21" s="31" t="s">
        <v>8</v>
      </c>
      <c r="J21" s="31" t="s">
        <v>8</v>
      </c>
      <c r="K21" s="31">
        <v>2.4</v>
      </c>
      <c r="L21" s="31">
        <v>2.4</v>
      </c>
      <c r="M21" s="31">
        <v>2.2999999999999998</v>
      </c>
      <c r="N21" s="31">
        <v>2.4</v>
      </c>
      <c r="O21" s="31">
        <v>2.2999999999999998</v>
      </c>
      <c r="P21" s="31">
        <v>2.2999999999999998</v>
      </c>
      <c r="Q21" s="31">
        <v>2.2999999999999998</v>
      </c>
      <c r="R21" s="31">
        <v>2.2999999999999998</v>
      </c>
      <c r="S21" s="31">
        <v>2.4</v>
      </c>
      <c r="T21" s="31">
        <v>2.27</v>
      </c>
      <c r="U21" s="31">
        <v>2.31</v>
      </c>
      <c r="V21" s="115">
        <v>2.31</v>
      </c>
      <c r="W21" s="31">
        <v>2.29</v>
      </c>
      <c r="X21" s="31">
        <v>2.4</v>
      </c>
      <c r="Y21" s="31">
        <v>2.4300000000000002</v>
      </c>
      <c r="Z21" s="31">
        <v>0</v>
      </c>
      <c r="AA21" s="31">
        <v>0</v>
      </c>
      <c r="AB21" s="31">
        <v>0</v>
      </c>
    </row>
    <row r="22" spans="1:28">
      <c r="A22" s="210"/>
      <c r="B22" s="20" t="s">
        <v>113</v>
      </c>
      <c r="C22" s="51" t="s">
        <v>8</v>
      </c>
      <c r="D22" s="51" t="s">
        <v>8</v>
      </c>
      <c r="E22" s="51" t="s">
        <v>8</v>
      </c>
      <c r="F22" s="51" t="s">
        <v>8</v>
      </c>
      <c r="G22" s="51" t="s">
        <v>8</v>
      </c>
      <c r="H22" s="51" t="s">
        <v>8</v>
      </c>
      <c r="I22" s="51" t="s">
        <v>8</v>
      </c>
      <c r="J22" s="51" t="s">
        <v>8</v>
      </c>
      <c r="K22" s="51">
        <v>6.3</v>
      </c>
      <c r="L22" s="51">
        <v>6.3</v>
      </c>
      <c r="M22" s="51">
        <v>6.3</v>
      </c>
      <c r="N22" s="51">
        <v>6.4</v>
      </c>
      <c r="O22" s="51">
        <v>6.3999999999999995</v>
      </c>
      <c r="P22" s="51">
        <v>6.6</v>
      </c>
      <c r="Q22" s="51">
        <v>6.8999999999999995</v>
      </c>
      <c r="R22" s="51">
        <v>7.1</v>
      </c>
      <c r="S22" s="51">
        <v>7.3000000000000007</v>
      </c>
      <c r="T22" s="51">
        <v>7.84</v>
      </c>
      <c r="U22" s="51">
        <v>9.08</v>
      </c>
      <c r="V22" s="116">
        <v>9.3710000000000004</v>
      </c>
      <c r="W22" s="51">
        <v>9.7199999999999989</v>
      </c>
      <c r="X22" s="51">
        <v>9.83</v>
      </c>
      <c r="Y22" s="51">
        <v>9.92</v>
      </c>
      <c r="Z22" s="51">
        <v>7.48</v>
      </c>
      <c r="AA22" s="51">
        <v>7.6</v>
      </c>
      <c r="AB22" s="51">
        <v>6.96</v>
      </c>
    </row>
    <row r="23" spans="1:28">
      <c r="A23" s="66" t="s">
        <v>117</v>
      </c>
      <c r="B23" s="20" t="s">
        <v>113</v>
      </c>
      <c r="C23" s="51" t="s">
        <v>8</v>
      </c>
      <c r="D23" s="51" t="s">
        <v>8</v>
      </c>
      <c r="E23" s="51" t="s">
        <v>8</v>
      </c>
      <c r="F23" s="51" t="s">
        <v>8</v>
      </c>
      <c r="G23" s="51" t="s">
        <v>8</v>
      </c>
      <c r="H23" s="51" t="s">
        <v>8</v>
      </c>
      <c r="I23" s="51" t="s">
        <v>8</v>
      </c>
      <c r="J23" s="51" t="s">
        <v>8</v>
      </c>
      <c r="K23" s="51" t="s">
        <v>8</v>
      </c>
      <c r="L23" s="51" t="s">
        <v>8</v>
      </c>
      <c r="M23" s="51">
        <v>309.7</v>
      </c>
      <c r="N23" s="51">
        <v>310.3</v>
      </c>
      <c r="O23" s="51">
        <v>315.5</v>
      </c>
      <c r="P23" s="51">
        <v>321.10000000000002</v>
      </c>
      <c r="Q23" s="51">
        <v>330.8</v>
      </c>
      <c r="R23" s="51">
        <v>336.1</v>
      </c>
      <c r="S23" s="51">
        <v>345.1</v>
      </c>
      <c r="T23" s="51">
        <v>357.63999999999993</v>
      </c>
      <c r="U23" s="51">
        <v>372.53000000000003</v>
      </c>
      <c r="V23" s="118">
        <v>385.38100000000003</v>
      </c>
      <c r="W23" s="51">
        <v>391.56000000000006</v>
      </c>
      <c r="X23" s="51">
        <v>384.3</v>
      </c>
      <c r="Y23" s="51">
        <v>384.54999999999995</v>
      </c>
      <c r="Z23" s="51">
        <v>389.17999999999995</v>
      </c>
      <c r="AA23" s="51">
        <v>392.83</v>
      </c>
      <c r="AB23" s="51">
        <v>394.27</v>
      </c>
    </row>
    <row r="24" spans="1:28">
      <c r="A24" s="213" t="s">
        <v>118</v>
      </c>
      <c r="B24" s="214"/>
      <c r="C24" s="79" t="s">
        <v>8</v>
      </c>
      <c r="D24" s="79" t="s">
        <v>8</v>
      </c>
      <c r="E24" s="79" t="s">
        <v>8</v>
      </c>
      <c r="F24" s="79" t="s">
        <v>8</v>
      </c>
      <c r="G24" s="79" t="s">
        <v>8</v>
      </c>
      <c r="H24" s="79" t="s">
        <v>8</v>
      </c>
      <c r="I24" s="79" t="s">
        <v>8</v>
      </c>
      <c r="J24" s="79" t="s">
        <v>8</v>
      </c>
      <c r="K24" s="79" t="s">
        <v>8</v>
      </c>
      <c r="L24" s="79" t="s">
        <v>8</v>
      </c>
      <c r="M24" s="79">
        <v>435.7</v>
      </c>
      <c r="N24" s="79">
        <v>436.4</v>
      </c>
      <c r="O24" s="79">
        <v>442</v>
      </c>
      <c r="P24" s="79">
        <v>451.20000000000005</v>
      </c>
      <c r="Q24" s="79">
        <v>464</v>
      </c>
      <c r="R24" s="79">
        <v>472.5</v>
      </c>
      <c r="S24" s="79">
        <v>482.30000000000007</v>
      </c>
      <c r="T24" s="85">
        <v>495.53999999999996</v>
      </c>
      <c r="U24" s="85">
        <v>511.28000000000003</v>
      </c>
      <c r="V24" s="119">
        <v>524.65100000000007</v>
      </c>
      <c r="W24" s="85">
        <v>531.56000000000006</v>
      </c>
      <c r="X24" s="85">
        <v>523.4</v>
      </c>
      <c r="Y24" s="85">
        <v>525.23</v>
      </c>
      <c r="Z24" s="85">
        <v>532.1</v>
      </c>
      <c r="AA24" s="85">
        <v>541.86</v>
      </c>
      <c r="AB24" s="85">
        <v>547.09299999999996</v>
      </c>
    </row>
    <row r="25" spans="1:28">
      <c r="A25" s="32" t="s">
        <v>88</v>
      </c>
      <c r="B25" s="80"/>
      <c r="C25" s="81"/>
      <c r="D25" s="81"/>
      <c r="E25" s="81"/>
      <c r="F25" s="81"/>
      <c r="G25" s="81"/>
      <c r="H25" s="81"/>
      <c r="I25" s="81"/>
      <c r="J25" s="81"/>
      <c r="K25" s="81"/>
      <c r="L25" s="81"/>
      <c r="M25" s="81"/>
      <c r="N25" s="81"/>
      <c r="O25" s="81"/>
      <c r="P25" s="81"/>
      <c r="Q25" s="81"/>
      <c r="R25" s="81"/>
      <c r="S25" s="81"/>
      <c r="T25" s="82"/>
      <c r="X25" s="21"/>
    </row>
    <row r="26" spans="1:28">
      <c r="A26" s="83" t="s">
        <v>122</v>
      </c>
      <c r="B26" s="80"/>
      <c r="C26" s="81"/>
      <c r="D26" s="81"/>
      <c r="E26" s="81"/>
      <c r="F26" s="81"/>
      <c r="G26" s="81"/>
      <c r="H26" s="81"/>
      <c r="I26" s="81"/>
      <c r="J26" s="81"/>
      <c r="K26" s="81"/>
      <c r="L26" s="81"/>
    </row>
    <row r="27" spans="1:28">
      <c r="A27" s="65" t="s">
        <v>123</v>
      </c>
      <c r="B27" s="80"/>
      <c r="C27" s="81"/>
      <c r="D27" s="81"/>
      <c r="E27" s="81"/>
      <c r="G27" s="81"/>
      <c r="H27" s="81"/>
      <c r="I27" s="81"/>
      <c r="J27" s="81"/>
      <c r="K27" s="81"/>
      <c r="L27" s="81"/>
      <c r="M27" s="81"/>
      <c r="N27" s="81"/>
      <c r="O27" s="81"/>
      <c r="P27" s="81"/>
      <c r="Q27" s="81"/>
      <c r="R27" s="81"/>
      <c r="S27" s="81"/>
      <c r="T27" s="82"/>
    </row>
    <row r="28" spans="1:28">
      <c r="A28" s="65" t="s">
        <v>87</v>
      </c>
      <c r="B28" s="80"/>
      <c r="C28" s="81"/>
      <c r="D28" s="81"/>
      <c r="E28" s="81"/>
      <c r="G28" s="81"/>
      <c r="H28" s="81"/>
      <c r="I28" s="81"/>
      <c r="J28" s="81"/>
      <c r="K28" s="81"/>
      <c r="L28" s="81"/>
      <c r="M28" s="81"/>
      <c r="N28" s="81"/>
      <c r="O28" s="81"/>
      <c r="P28" s="81"/>
      <c r="Q28" s="81"/>
      <c r="R28" s="81"/>
      <c r="S28" s="81"/>
      <c r="T28" s="82"/>
    </row>
    <row r="29" spans="1:28">
      <c r="A29" s="65" t="s">
        <v>176</v>
      </c>
      <c r="B29" s="80"/>
      <c r="C29" s="81"/>
      <c r="D29" s="81"/>
      <c r="E29" s="81"/>
      <c r="G29" s="81"/>
      <c r="H29" s="81"/>
      <c r="I29" s="81"/>
      <c r="J29" s="81"/>
      <c r="K29" s="81"/>
      <c r="L29" s="81"/>
      <c r="M29" s="81"/>
      <c r="N29" s="81"/>
      <c r="O29" s="81"/>
      <c r="P29" s="81"/>
      <c r="Q29" s="81"/>
      <c r="R29" s="81"/>
      <c r="S29" s="81"/>
      <c r="T29" s="82"/>
    </row>
    <row r="30" spans="1:28">
      <c r="A30" s="65" t="s">
        <v>124</v>
      </c>
      <c r="B30" s="88"/>
      <c r="C30" s="81"/>
      <c r="D30" s="81"/>
      <c r="E30" s="81"/>
      <c r="G30" s="81"/>
      <c r="H30" s="81"/>
      <c r="I30" s="81"/>
      <c r="J30" s="81"/>
      <c r="K30" s="81"/>
      <c r="L30" s="81"/>
      <c r="M30" s="81"/>
      <c r="N30" s="81"/>
      <c r="O30" s="81"/>
      <c r="P30" s="81"/>
      <c r="Q30" s="81"/>
      <c r="R30" s="81"/>
      <c r="S30" s="81"/>
      <c r="T30" s="82"/>
    </row>
    <row r="31" spans="1:28">
      <c r="A31" s="65" t="s">
        <v>125</v>
      </c>
      <c r="B31" s="88"/>
      <c r="C31" s="88"/>
      <c r="D31" s="88"/>
      <c r="E31" s="88"/>
      <c r="F31" s="88"/>
      <c r="G31" s="81"/>
      <c r="H31" s="81"/>
      <c r="I31" s="81"/>
      <c r="J31" s="81"/>
      <c r="K31" s="81"/>
      <c r="L31" s="81"/>
      <c r="M31" s="81"/>
      <c r="N31" s="81"/>
      <c r="O31" s="81"/>
      <c r="P31" s="81"/>
      <c r="Q31" s="81"/>
      <c r="R31" s="81"/>
      <c r="S31" s="81"/>
      <c r="T31" s="82"/>
    </row>
    <row r="32" spans="1:28">
      <c r="A32" s="194" t="s">
        <v>231</v>
      </c>
      <c r="B32" s="88"/>
      <c r="C32" s="88"/>
      <c r="D32" s="88"/>
      <c r="E32" s="88"/>
      <c r="F32" s="88"/>
      <c r="G32" s="81"/>
      <c r="H32" s="81"/>
      <c r="I32" s="81"/>
      <c r="J32" s="81"/>
      <c r="K32" s="81"/>
      <c r="L32" s="81"/>
      <c r="M32" s="81"/>
      <c r="N32" s="81"/>
      <c r="O32" s="81"/>
      <c r="P32" s="81"/>
      <c r="Q32" s="81"/>
      <c r="R32" s="81"/>
      <c r="S32" s="81"/>
      <c r="T32" s="82"/>
    </row>
    <row r="33" spans="1:20">
      <c r="A33" s="193" t="s">
        <v>226</v>
      </c>
      <c r="B33" s="88"/>
      <c r="C33" s="88"/>
      <c r="D33" s="88"/>
      <c r="E33" s="88"/>
      <c r="F33" s="88"/>
      <c r="G33" s="81"/>
      <c r="H33" s="81"/>
      <c r="I33" s="81"/>
      <c r="J33" s="81"/>
      <c r="K33" s="81"/>
      <c r="L33" s="81"/>
      <c r="M33" s="81"/>
      <c r="N33" s="81"/>
      <c r="O33" s="81"/>
      <c r="P33" s="81"/>
      <c r="Q33" s="81"/>
      <c r="R33" s="81"/>
      <c r="S33" s="81"/>
      <c r="T33" s="82"/>
    </row>
    <row r="34" spans="1:20">
      <c r="A34" s="180" t="s">
        <v>203</v>
      </c>
      <c r="B34" s="88"/>
      <c r="C34" s="88"/>
      <c r="D34" s="88"/>
      <c r="E34" s="88"/>
      <c r="F34" s="88"/>
      <c r="G34" s="81"/>
      <c r="H34" s="81"/>
      <c r="I34" s="81"/>
      <c r="J34" s="81"/>
      <c r="K34" s="81"/>
      <c r="L34" s="81"/>
      <c r="M34" s="81"/>
      <c r="N34" s="81"/>
      <c r="O34" s="81"/>
      <c r="P34" s="81"/>
      <c r="Q34" s="81"/>
      <c r="R34" s="81"/>
      <c r="S34" s="81"/>
      <c r="T34" s="82"/>
    </row>
    <row r="35" spans="1:20">
      <c r="A35" s="180" t="s">
        <v>194</v>
      </c>
      <c r="B35" s="88"/>
      <c r="C35" s="88"/>
      <c r="D35" s="88"/>
      <c r="E35" s="88"/>
      <c r="F35" s="88"/>
      <c r="G35" s="81"/>
      <c r="H35" s="81"/>
      <c r="I35" s="81"/>
      <c r="J35" s="81"/>
      <c r="K35" s="81"/>
      <c r="L35" s="81"/>
      <c r="M35" s="81"/>
      <c r="N35" s="81"/>
      <c r="O35" s="81"/>
      <c r="P35" s="81"/>
      <c r="Q35" s="81"/>
      <c r="R35" s="81"/>
      <c r="S35" s="81"/>
      <c r="T35" s="82"/>
    </row>
    <row r="36" spans="1:20">
      <c r="A36" s="180" t="s">
        <v>195</v>
      </c>
      <c r="B36" s="88"/>
      <c r="C36" s="88"/>
      <c r="D36" s="88"/>
      <c r="E36" s="88"/>
      <c r="F36" s="88"/>
      <c r="G36" s="81"/>
      <c r="H36" s="81"/>
      <c r="I36" s="81"/>
      <c r="J36" s="81"/>
      <c r="K36" s="81"/>
      <c r="L36" s="81"/>
      <c r="M36" s="81"/>
      <c r="N36" s="81"/>
      <c r="O36" s="81"/>
      <c r="P36" s="81"/>
      <c r="Q36" s="81"/>
      <c r="R36" s="81"/>
      <c r="S36" s="81"/>
      <c r="T36" s="82"/>
    </row>
    <row r="37" spans="1:20">
      <c r="A37" s="180" t="s">
        <v>196</v>
      </c>
      <c r="B37" s="88"/>
      <c r="C37" s="88"/>
      <c r="D37" s="88"/>
      <c r="E37" s="88"/>
      <c r="F37" s="88"/>
      <c r="G37" s="81"/>
      <c r="H37" s="81"/>
      <c r="I37" s="81"/>
      <c r="J37" s="81"/>
      <c r="K37" s="81"/>
      <c r="L37" s="81"/>
      <c r="M37" s="81"/>
      <c r="N37" s="81"/>
      <c r="O37" s="81"/>
      <c r="P37" s="81"/>
      <c r="Q37" s="81"/>
      <c r="R37" s="81"/>
      <c r="S37" s="81"/>
      <c r="T37" s="82"/>
    </row>
    <row r="38" spans="1:20">
      <c r="A38" s="180" t="s">
        <v>197</v>
      </c>
      <c r="B38" s="88"/>
      <c r="C38" s="88"/>
      <c r="D38" s="88"/>
      <c r="E38" s="88"/>
      <c r="F38" s="88"/>
      <c r="G38" s="81"/>
      <c r="H38" s="81"/>
      <c r="I38" s="81"/>
      <c r="J38" s="81"/>
      <c r="K38" s="81"/>
      <c r="L38" s="81"/>
      <c r="M38" s="81"/>
      <c r="N38" s="81"/>
      <c r="O38" s="81"/>
      <c r="P38" s="81"/>
      <c r="Q38" s="81"/>
      <c r="R38" s="81"/>
      <c r="S38" s="81"/>
      <c r="T38" s="82"/>
    </row>
    <row r="39" spans="1:20">
      <c r="A39" s="180" t="s">
        <v>198</v>
      </c>
      <c r="B39" s="88"/>
      <c r="C39" s="88"/>
      <c r="D39" s="88"/>
      <c r="E39" s="88"/>
      <c r="F39" s="88"/>
      <c r="G39" s="81"/>
      <c r="H39" s="81"/>
      <c r="I39" s="81"/>
      <c r="J39" s="81"/>
      <c r="K39" s="81"/>
      <c r="L39" s="81"/>
      <c r="M39" s="81"/>
      <c r="N39" s="81"/>
      <c r="O39" s="81"/>
      <c r="P39" s="81"/>
      <c r="Q39" s="81"/>
      <c r="R39" s="81"/>
      <c r="S39" s="81"/>
      <c r="T39" s="82"/>
    </row>
    <row r="40" spans="1:20">
      <c r="A40" s="180" t="s">
        <v>199</v>
      </c>
      <c r="B40" s="88"/>
      <c r="C40" s="88"/>
      <c r="D40" s="88"/>
      <c r="E40" s="88"/>
      <c r="F40" s="88"/>
      <c r="G40" s="81"/>
      <c r="H40" s="81"/>
      <c r="I40" s="81"/>
      <c r="J40" s="81"/>
      <c r="K40" s="81"/>
      <c r="L40" s="81"/>
      <c r="M40" s="81"/>
      <c r="N40" s="81"/>
      <c r="O40" s="81"/>
      <c r="P40" s="81"/>
      <c r="Q40" s="81"/>
      <c r="R40" s="81"/>
      <c r="S40" s="81"/>
      <c r="T40" s="82"/>
    </row>
    <row r="41" spans="1:20">
      <c r="A41" s="180" t="s">
        <v>200</v>
      </c>
      <c r="B41" s="88"/>
      <c r="C41" s="88"/>
      <c r="D41" s="88"/>
      <c r="E41" s="88"/>
      <c r="F41" s="88"/>
      <c r="G41" s="81"/>
      <c r="H41" s="81"/>
      <c r="I41" s="81"/>
      <c r="J41" s="81"/>
      <c r="K41" s="81"/>
      <c r="L41" s="81"/>
      <c r="M41" s="81"/>
      <c r="N41" s="81"/>
      <c r="O41" s="81"/>
      <c r="P41" s="81"/>
      <c r="Q41" s="81"/>
      <c r="R41" s="81"/>
      <c r="S41" s="81"/>
      <c r="T41" s="82"/>
    </row>
    <row r="42" spans="1:20">
      <c r="A42" s="180" t="s">
        <v>201</v>
      </c>
      <c r="B42" s="88"/>
      <c r="C42" s="88"/>
      <c r="D42" s="88"/>
      <c r="F42" s="88"/>
      <c r="G42" s="81"/>
      <c r="H42" s="81"/>
      <c r="I42" s="81"/>
      <c r="J42" s="81"/>
      <c r="K42" s="81"/>
      <c r="L42" s="81"/>
      <c r="M42" s="81"/>
      <c r="N42" s="81"/>
      <c r="O42" s="81"/>
      <c r="P42" s="81"/>
      <c r="Q42" s="81"/>
      <c r="R42" s="81"/>
      <c r="S42" s="81"/>
      <c r="T42" s="82"/>
    </row>
    <row r="43" spans="1:20">
      <c r="A43" s="180" t="s">
        <v>186</v>
      </c>
    </row>
    <row r="44" spans="1:20">
      <c r="A44" s="180" t="s">
        <v>202</v>
      </c>
    </row>
    <row r="45" spans="1:20">
      <c r="A45" s="180" t="s">
        <v>187</v>
      </c>
    </row>
    <row r="46" spans="1:20">
      <c r="A46" s="180" t="s">
        <v>188</v>
      </c>
    </row>
    <row r="47" spans="1:20">
      <c r="A47" s="180" t="s">
        <v>189</v>
      </c>
    </row>
    <row r="48" spans="1:20">
      <c r="A48" s="180" t="s">
        <v>193</v>
      </c>
    </row>
    <row r="49" spans="1:28">
      <c r="A49" s="180" t="s">
        <v>207</v>
      </c>
    </row>
    <row r="50" spans="1:28">
      <c r="A50" s="180" t="s">
        <v>220</v>
      </c>
    </row>
    <row r="51" spans="1:28">
      <c r="A51" s="180" t="s">
        <v>190</v>
      </c>
    </row>
    <row r="52" spans="1:28">
      <c r="A52" s="180" t="s">
        <v>191</v>
      </c>
    </row>
    <row r="53" spans="1:28">
      <c r="A53" s="180" t="s">
        <v>192</v>
      </c>
    </row>
    <row r="54" spans="1:28">
      <c r="A54" s="180" t="s">
        <v>205</v>
      </c>
    </row>
    <row r="55" spans="1:28">
      <c r="A55" s="180" t="s">
        <v>206</v>
      </c>
    </row>
    <row r="56" spans="1:28">
      <c r="A56" s="176" t="s">
        <v>181</v>
      </c>
      <c r="C56" s="23"/>
      <c r="D56" s="23"/>
      <c r="E56" s="23"/>
      <c r="G56" s="23"/>
      <c r="H56" s="23"/>
      <c r="I56" s="23"/>
      <c r="J56" s="25"/>
      <c r="M56" s="81"/>
      <c r="N56" s="81"/>
      <c r="O56" s="81"/>
      <c r="P56" s="81"/>
      <c r="Q56" s="81"/>
      <c r="R56" s="81"/>
      <c r="S56" s="81"/>
      <c r="T56" s="82"/>
    </row>
    <row r="57" spans="1:28">
      <c r="A57" s="176" t="s">
        <v>182</v>
      </c>
      <c r="C57" s="23"/>
      <c r="D57" s="23"/>
      <c r="E57" s="23"/>
      <c r="G57" s="23"/>
      <c r="H57" s="23"/>
      <c r="I57" s="23"/>
      <c r="J57" s="25"/>
      <c r="M57" s="81"/>
      <c r="N57" s="81"/>
      <c r="O57" s="81"/>
      <c r="P57" s="81"/>
      <c r="Q57" s="81"/>
      <c r="R57" s="81"/>
      <c r="S57" s="81"/>
      <c r="T57" s="82"/>
    </row>
    <row r="58" spans="1:28">
      <c r="A58" s="65" t="s">
        <v>126</v>
      </c>
      <c r="B58" s="55"/>
      <c r="C58" s="55"/>
      <c r="D58" s="55"/>
    </row>
    <row r="59" spans="1:28">
      <c r="A59" s="2" t="s">
        <v>223</v>
      </c>
      <c r="B59" s="55"/>
      <c r="C59" s="55"/>
      <c r="D59" s="55"/>
    </row>
    <row r="60" spans="1:28">
      <c r="B60" s="80"/>
      <c r="C60" s="81"/>
      <c r="D60" s="81"/>
      <c r="E60" s="81"/>
      <c r="F60" s="81"/>
      <c r="G60" s="81"/>
      <c r="H60" s="81"/>
      <c r="I60" s="81"/>
      <c r="J60" s="81"/>
      <c r="K60" s="81"/>
      <c r="L60" s="81"/>
    </row>
    <row r="61" spans="1:28">
      <c r="A61" s="1" t="s">
        <v>178</v>
      </c>
    </row>
    <row r="63" spans="1:28">
      <c r="A63" s="74"/>
      <c r="B63" s="75"/>
      <c r="C63" s="20">
        <v>2000</v>
      </c>
      <c r="D63" s="20">
        <v>2001</v>
      </c>
      <c r="E63" s="20">
        <v>2002</v>
      </c>
      <c r="F63" s="20">
        <v>2003</v>
      </c>
      <c r="G63" s="20">
        <v>2004</v>
      </c>
      <c r="H63" s="20">
        <v>2005</v>
      </c>
      <c r="I63" s="20">
        <v>2006</v>
      </c>
      <c r="J63" s="20">
        <v>2007</v>
      </c>
      <c r="K63" s="20">
        <v>2008</v>
      </c>
      <c r="L63" s="20">
        <v>2009</v>
      </c>
      <c r="M63" s="20">
        <v>2010</v>
      </c>
      <c r="N63" s="20">
        <v>2011</v>
      </c>
      <c r="O63" s="20">
        <v>2012</v>
      </c>
      <c r="P63" s="20">
        <v>2013</v>
      </c>
      <c r="Q63" s="20">
        <v>2014</v>
      </c>
      <c r="R63" s="20">
        <v>2015</v>
      </c>
      <c r="S63" s="20">
        <v>2016</v>
      </c>
      <c r="T63" s="20">
        <v>2017</v>
      </c>
      <c r="U63" s="20">
        <v>2018</v>
      </c>
      <c r="V63" s="20">
        <v>2019</v>
      </c>
      <c r="W63" s="20">
        <v>2020</v>
      </c>
      <c r="X63" s="20">
        <v>2021</v>
      </c>
      <c r="Y63" s="20">
        <v>2022</v>
      </c>
      <c r="Z63" s="20">
        <v>2023</v>
      </c>
      <c r="AA63" s="20">
        <v>2024</v>
      </c>
      <c r="AB63" s="20">
        <v>2025</v>
      </c>
    </row>
    <row r="64" spans="1:28">
      <c r="A64" s="203" t="s">
        <v>142</v>
      </c>
      <c r="B64" s="56" t="s">
        <v>3</v>
      </c>
      <c r="C64" s="29">
        <v>54.399999999999991</v>
      </c>
      <c r="D64" s="29">
        <v>53.5</v>
      </c>
      <c r="E64" s="29">
        <v>54.400000000000006</v>
      </c>
      <c r="F64" s="29">
        <v>53.3</v>
      </c>
      <c r="G64" s="29">
        <v>52.9</v>
      </c>
      <c r="H64" s="29">
        <v>52.2</v>
      </c>
      <c r="I64" s="29">
        <v>53.5</v>
      </c>
      <c r="J64" s="29">
        <v>54.699999999999996</v>
      </c>
      <c r="K64" s="29">
        <v>54.8</v>
      </c>
      <c r="L64" s="29">
        <v>56.800000000000004</v>
      </c>
      <c r="M64" s="29">
        <v>58.5</v>
      </c>
      <c r="N64" s="29">
        <v>58.9</v>
      </c>
      <c r="O64" s="29">
        <v>58.400000000000006</v>
      </c>
      <c r="P64" s="29">
        <v>58.099999999999994</v>
      </c>
      <c r="Q64" s="29">
        <v>57.2</v>
      </c>
      <c r="R64" s="29">
        <v>58.7</v>
      </c>
      <c r="S64" s="29">
        <v>57</v>
      </c>
      <c r="T64" s="29">
        <v>58.8</v>
      </c>
      <c r="U64" s="29">
        <v>54.400000000000006</v>
      </c>
      <c r="V64" s="115">
        <v>55.29</v>
      </c>
      <c r="W64" s="29">
        <v>49.56</v>
      </c>
      <c r="X64" s="29">
        <v>58.3</v>
      </c>
      <c r="Y64" s="29">
        <v>59.98</v>
      </c>
      <c r="Z64" s="29">
        <v>53.78</v>
      </c>
      <c r="AA64" s="29">
        <v>57.2</v>
      </c>
      <c r="AB64" s="29">
        <v>59.47</v>
      </c>
    </row>
    <row r="65" spans="1:29">
      <c r="A65" s="204"/>
      <c r="B65" s="20" t="s">
        <v>2</v>
      </c>
      <c r="C65" s="29">
        <v>12</v>
      </c>
      <c r="D65" s="29">
        <v>11.899999999999999</v>
      </c>
      <c r="E65" s="29">
        <v>12</v>
      </c>
      <c r="F65" s="29">
        <v>11.9</v>
      </c>
      <c r="G65" s="29">
        <v>12.299999999999999</v>
      </c>
      <c r="H65" s="29">
        <v>12.2</v>
      </c>
      <c r="I65" s="29">
        <v>12.1</v>
      </c>
      <c r="J65" s="29">
        <v>11.8</v>
      </c>
      <c r="K65" s="29">
        <v>12.5</v>
      </c>
      <c r="L65" s="29">
        <v>12.2</v>
      </c>
      <c r="M65" s="29">
        <v>12.4</v>
      </c>
      <c r="N65" s="29">
        <v>12.5</v>
      </c>
      <c r="O65" s="29">
        <v>12.6</v>
      </c>
      <c r="P65" s="29">
        <v>12.5</v>
      </c>
      <c r="Q65" s="29">
        <v>12.5</v>
      </c>
      <c r="R65" s="29">
        <v>12.3</v>
      </c>
      <c r="S65" s="29">
        <v>12.2</v>
      </c>
      <c r="T65" s="29">
        <v>12.299999999999999</v>
      </c>
      <c r="U65" s="29">
        <v>12.52</v>
      </c>
      <c r="V65" s="115">
        <v>12.08</v>
      </c>
      <c r="W65" s="29">
        <v>10.88</v>
      </c>
      <c r="X65" s="29">
        <v>12.1</v>
      </c>
      <c r="Y65" s="29">
        <v>13.3</v>
      </c>
      <c r="Z65" s="29">
        <v>12.45</v>
      </c>
      <c r="AA65" s="29">
        <v>12.8</v>
      </c>
      <c r="AB65" s="29">
        <v>12.79</v>
      </c>
    </row>
    <row r="66" spans="1:29">
      <c r="A66" s="205"/>
      <c r="B66" s="20" t="s">
        <v>113</v>
      </c>
      <c r="C66" s="51">
        <v>66.399999999999991</v>
      </c>
      <c r="D66" s="51">
        <v>65.400000000000006</v>
      </c>
      <c r="E66" s="51">
        <v>66.400000000000006</v>
      </c>
      <c r="F66" s="51">
        <v>65.2</v>
      </c>
      <c r="G66" s="51">
        <v>65.2</v>
      </c>
      <c r="H66" s="51">
        <v>64.400000000000006</v>
      </c>
      <c r="I66" s="51">
        <v>65.599999999999994</v>
      </c>
      <c r="J66" s="51">
        <v>66.5</v>
      </c>
      <c r="K66" s="51">
        <v>67.3</v>
      </c>
      <c r="L66" s="51">
        <v>69</v>
      </c>
      <c r="M66" s="51">
        <v>70.900000000000006</v>
      </c>
      <c r="N66" s="51">
        <v>71.400000000000006</v>
      </c>
      <c r="O66" s="51">
        <v>71</v>
      </c>
      <c r="P66" s="51">
        <v>70.599999999999994</v>
      </c>
      <c r="Q66" s="51">
        <v>69.7</v>
      </c>
      <c r="R66" s="51">
        <v>71</v>
      </c>
      <c r="S66" s="51">
        <v>69.2</v>
      </c>
      <c r="T66" s="51">
        <v>71.099999999999994</v>
      </c>
      <c r="U66" s="51">
        <v>66.92</v>
      </c>
      <c r="V66" s="116">
        <v>67.37</v>
      </c>
      <c r="W66" s="51">
        <f>W64+W65</f>
        <v>60.440000000000005</v>
      </c>
      <c r="X66" s="51">
        <f t="shared" ref="X66" si="0">X64+X65</f>
        <v>70.399999999999991</v>
      </c>
      <c r="Y66" s="51">
        <v>73.28</v>
      </c>
      <c r="Z66" s="51">
        <v>66.23</v>
      </c>
      <c r="AA66" s="51">
        <v>70</v>
      </c>
      <c r="AB66" s="51">
        <v>72.259999999999991</v>
      </c>
    </row>
    <row r="67" spans="1:29">
      <c r="A67" s="20" t="s">
        <v>29</v>
      </c>
      <c r="B67" s="20" t="s">
        <v>2</v>
      </c>
      <c r="C67" s="29">
        <v>41.6</v>
      </c>
      <c r="D67" s="29">
        <v>41.4</v>
      </c>
      <c r="E67" s="29">
        <v>42.6</v>
      </c>
      <c r="F67" s="29">
        <v>42.3</v>
      </c>
      <c r="G67" s="29">
        <v>43.9</v>
      </c>
      <c r="H67" s="29">
        <v>43.9</v>
      </c>
      <c r="I67" s="29">
        <v>44.1</v>
      </c>
      <c r="J67" s="29">
        <v>44.3</v>
      </c>
      <c r="K67" s="29">
        <v>46.7</v>
      </c>
      <c r="L67" s="29">
        <v>47.8</v>
      </c>
      <c r="M67" s="29">
        <v>47.3</v>
      </c>
      <c r="N67" s="29">
        <v>47.8</v>
      </c>
      <c r="O67" s="29">
        <v>48.6</v>
      </c>
      <c r="P67" s="29">
        <v>49.4</v>
      </c>
      <c r="Q67" s="29">
        <v>50</v>
      </c>
      <c r="R67" s="29">
        <v>50.6</v>
      </c>
      <c r="S67" s="29">
        <v>50.8</v>
      </c>
      <c r="T67" s="29">
        <v>50.8</v>
      </c>
      <c r="U67" s="29">
        <v>50.46</v>
      </c>
      <c r="V67" s="115">
        <v>47.03</v>
      </c>
      <c r="W67" s="29">
        <v>42.16</v>
      </c>
      <c r="X67" s="29">
        <v>47.88</v>
      </c>
      <c r="Y67" s="29">
        <v>48.07</v>
      </c>
      <c r="Z67" s="29">
        <v>48.74</v>
      </c>
      <c r="AA67" s="29">
        <v>55.089999999999996</v>
      </c>
      <c r="AB67" s="29">
        <v>56.23</v>
      </c>
    </row>
    <row r="68" spans="1:29">
      <c r="A68" s="206" t="s">
        <v>114</v>
      </c>
      <c r="B68" s="207"/>
      <c r="C68" s="51">
        <v>108</v>
      </c>
      <c r="D68" s="51">
        <v>106.80000000000001</v>
      </c>
      <c r="E68" s="51">
        <v>109</v>
      </c>
      <c r="F68" s="51">
        <v>107.5</v>
      </c>
      <c r="G68" s="51">
        <v>109.1</v>
      </c>
      <c r="H68" s="51">
        <v>108.30000000000001</v>
      </c>
      <c r="I68" s="51">
        <v>109.69999999999999</v>
      </c>
      <c r="J68" s="51">
        <v>110.8</v>
      </c>
      <c r="K68" s="51">
        <v>114</v>
      </c>
      <c r="L68" s="51">
        <v>116.8</v>
      </c>
      <c r="M68" s="51">
        <v>118.2</v>
      </c>
      <c r="N68" s="51">
        <v>119.2</v>
      </c>
      <c r="O68" s="51">
        <v>119.6</v>
      </c>
      <c r="P68" s="51">
        <v>120</v>
      </c>
      <c r="Q68" s="51">
        <v>119.7</v>
      </c>
      <c r="R68" s="51">
        <v>121.6</v>
      </c>
      <c r="S68" s="51">
        <v>120</v>
      </c>
      <c r="T68" s="51">
        <v>121.89999999999999</v>
      </c>
      <c r="U68" s="51">
        <v>117.38</v>
      </c>
      <c r="V68" s="116">
        <v>114.4</v>
      </c>
      <c r="W68" s="51">
        <v>102.6</v>
      </c>
      <c r="X68" s="51">
        <v>122.7</v>
      </c>
      <c r="Y68" s="51">
        <v>121.35</v>
      </c>
      <c r="Z68" s="51">
        <v>114.97</v>
      </c>
      <c r="AA68" s="51">
        <v>125.09</v>
      </c>
      <c r="AB68" s="51">
        <v>128.48999999999998</v>
      </c>
    </row>
    <row r="69" spans="1:29">
      <c r="A69" s="20" t="s">
        <v>174</v>
      </c>
      <c r="B69" s="56" t="s">
        <v>225</v>
      </c>
      <c r="C69" s="31" t="s">
        <v>8</v>
      </c>
      <c r="D69" s="31" t="s">
        <v>8</v>
      </c>
      <c r="E69" s="31" t="s">
        <v>8</v>
      </c>
      <c r="F69" s="31" t="s">
        <v>8</v>
      </c>
      <c r="G69" s="29">
        <v>2.6</v>
      </c>
      <c r="H69" s="29">
        <v>2.5</v>
      </c>
      <c r="I69" s="29">
        <v>2.5</v>
      </c>
      <c r="J69" s="29">
        <v>4.2</v>
      </c>
      <c r="K69" s="29">
        <v>4.3</v>
      </c>
      <c r="L69" s="29">
        <v>4.4000000000000004</v>
      </c>
      <c r="M69" s="29">
        <v>4.7</v>
      </c>
      <c r="N69" s="29">
        <v>4.7</v>
      </c>
      <c r="O69" s="29">
        <v>5.0999999999999996</v>
      </c>
      <c r="P69" s="29">
        <v>7.8</v>
      </c>
      <c r="Q69" s="29">
        <v>9.3000000000000007</v>
      </c>
      <c r="R69" s="29">
        <v>11.6</v>
      </c>
      <c r="S69" s="29">
        <v>12</v>
      </c>
      <c r="T69" s="29">
        <v>12.7</v>
      </c>
      <c r="U69" s="29">
        <v>13.299999999999997</v>
      </c>
      <c r="V69" s="115">
        <v>13.823</v>
      </c>
      <c r="W69" s="29">
        <v>13.270000000000003</v>
      </c>
      <c r="X69" s="29">
        <v>15.900000000000002</v>
      </c>
      <c r="Y69" s="115">
        <v>15.59</v>
      </c>
      <c r="Z69" s="115">
        <v>16.43</v>
      </c>
      <c r="AA69" s="115">
        <v>18.209999999999997</v>
      </c>
      <c r="AB69" s="115">
        <v>18.989999999999998</v>
      </c>
      <c r="AC69" s="21"/>
    </row>
    <row r="70" spans="1:29">
      <c r="A70" s="20" t="s">
        <v>115</v>
      </c>
      <c r="B70" s="20" t="s">
        <v>2</v>
      </c>
      <c r="C70" s="29">
        <v>41.2</v>
      </c>
      <c r="D70" s="29">
        <v>41</v>
      </c>
      <c r="E70" s="29">
        <v>41.3</v>
      </c>
      <c r="F70" s="29">
        <v>40.700000000000003</v>
      </c>
      <c r="G70" s="29">
        <v>42</v>
      </c>
      <c r="H70" s="29">
        <v>42</v>
      </c>
      <c r="I70" s="29">
        <v>42.2</v>
      </c>
      <c r="J70" s="29">
        <v>43</v>
      </c>
      <c r="K70" s="29">
        <v>43</v>
      </c>
      <c r="L70" s="29">
        <v>44.2</v>
      </c>
      <c r="M70" s="29">
        <v>42.5</v>
      </c>
      <c r="N70" s="29">
        <v>42.8</v>
      </c>
      <c r="O70" s="29">
        <v>42.7</v>
      </c>
      <c r="P70" s="29">
        <v>41.4</v>
      </c>
      <c r="Q70" s="29">
        <v>41.2</v>
      </c>
      <c r="R70" s="29">
        <v>41</v>
      </c>
      <c r="S70" s="29">
        <v>42.1</v>
      </c>
      <c r="T70" s="29">
        <v>41.5</v>
      </c>
      <c r="U70" s="29">
        <v>41.14</v>
      </c>
      <c r="V70" s="115">
        <v>40.75</v>
      </c>
      <c r="W70" s="29">
        <v>41.14</v>
      </c>
      <c r="X70" s="29">
        <v>44.22</v>
      </c>
      <c r="Y70" s="29">
        <v>46.46</v>
      </c>
      <c r="Z70" s="29">
        <v>35.89</v>
      </c>
      <c r="AA70" s="29">
        <v>39.396000000000001</v>
      </c>
      <c r="AB70" s="29">
        <v>40.47</v>
      </c>
    </row>
    <row r="71" spans="1:29">
      <c r="A71" s="20" t="s">
        <v>116</v>
      </c>
      <c r="B71" s="20" t="s">
        <v>2</v>
      </c>
      <c r="C71" s="29">
        <v>101.5</v>
      </c>
      <c r="D71" s="29">
        <v>101.3</v>
      </c>
      <c r="E71" s="29">
        <v>103</v>
      </c>
      <c r="F71" s="29">
        <v>101.9</v>
      </c>
      <c r="G71" s="29">
        <v>105.1</v>
      </c>
      <c r="H71" s="29">
        <v>105.5</v>
      </c>
      <c r="I71" s="29">
        <v>106.1</v>
      </c>
      <c r="J71" s="29">
        <v>108</v>
      </c>
      <c r="K71" s="29">
        <v>107.6</v>
      </c>
      <c r="L71" s="29">
        <v>110.3</v>
      </c>
      <c r="M71" s="29">
        <v>109.5</v>
      </c>
      <c r="N71" s="29">
        <v>110.6</v>
      </c>
      <c r="O71" s="29">
        <v>112</v>
      </c>
      <c r="P71" s="29">
        <v>113</v>
      </c>
      <c r="Q71" s="29">
        <v>116.4</v>
      </c>
      <c r="R71" s="29">
        <v>117.6</v>
      </c>
      <c r="S71" s="29">
        <v>119.5</v>
      </c>
      <c r="T71" s="29">
        <v>119.6</v>
      </c>
      <c r="U71" s="29">
        <v>119.85</v>
      </c>
      <c r="V71" s="115">
        <v>117.26</v>
      </c>
      <c r="W71" s="115">
        <v>107.88</v>
      </c>
      <c r="X71" s="115">
        <v>120.24</v>
      </c>
      <c r="Y71" s="172">
        <v>125.47</v>
      </c>
      <c r="Z71" s="172">
        <v>106.95</v>
      </c>
      <c r="AA71" s="172">
        <v>115.19</v>
      </c>
      <c r="AB71" s="172">
        <v>108.08</v>
      </c>
    </row>
    <row r="72" spans="1:29" ht="22.5">
      <c r="A72" s="84" t="s">
        <v>127</v>
      </c>
      <c r="B72" s="20" t="s">
        <v>209</v>
      </c>
      <c r="C72" s="29" t="s">
        <v>8</v>
      </c>
      <c r="D72" s="29" t="s">
        <v>8</v>
      </c>
      <c r="E72" s="29" t="s">
        <v>8</v>
      </c>
      <c r="F72" s="29" t="s">
        <v>8</v>
      </c>
      <c r="G72" s="29" t="s">
        <v>8</v>
      </c>
      <c r="H72" s="29" t="s">
        <v>8</v>
      </c>
      <c r="I72" s="29" t="s">
        <v>8</v>
      </c>
      <c r="J72" s="29" t="s">
        <v>8</v>
      </c>
      <c r="K72" s="29" t="s">
        <v>8</v>
      </c>
      <c r="L72" s="29" t="s">
        <v>8</v>
      </c>
      <c r="M72" s="29" t="s">
        <v>8</v>
      </c>
      <c r="N72" s="29" t="s">
        <v>8</v>
      </c>
      <c r="O72" s="29" t="s">
        <v>8</v>
      </c>
      <c r="P72" s="29" t="s">
        <v>8</v>
      </c>
      <c r="Q72" s="29" t="s">
        <v>8</v>
      </c>
      <c r="R72" s="29" t="s">
        <v>8</v>
      </c>
      <c r="S72" s="29" t="s">
        <v>8</v>
      </c>
      <c r="T72" s="29" t="s">
        <v>8</v>
      </c>
      <c r="U72" s="29" t="s">
        <v>8</v>
      </c>
      <c r="V72" s="29" t="s">
        <v>8</v>
      </c>
      <c r="W72" s="29" t="s">
        <v>8</v>
      </c>
      <c r="X72" s="29" t="s">
        <v>8</v>
      </c>
      <c r="Y72" s="29" t="s">
        <v>8</v>
      </c>
      <c r="Z72" s="29" t="s">
        <v>8</v>
      </c>
      <c r="AA72" s="29" t="s">
        <v>8</v>
      </c>
      <c r="AB72" s="254" t="s">
        <v>235</v>
      </c>
    </row>
    <row r="73" spans="1:29">
      <c r="A73" s="20" t="s">
        <v>121</v>
      </c>
      <c r="B73" s="20" t="s">
        <v>217</v>
      </c>
      <c r="C73" s="51" t="s">
        <v>8</v>
      </c>
      <c r="D73" s="51" t="s">
        <v>8</v>
      </c>
      <c r="E73" s="51" t="s">
        <v>8</v>
      </c>
      <c r="F73" s="51" t="s">
        <v>8</v>
      </c>
      <c r="G73" s="51" t="s">
        <v>8</v>
      </c>
      <c r="H73" s="51" t="s">
        <v>8</v>
      </c>
      <c r="I73" s="51" t="s">
        <v>8</v>
      </c>
      <c r="J73" s="51" t="s">
        <v>8</v>
      </c>
      <c r="K73" s="51" t="s">
        <v>8</v>
      </c>
      <c r="L73" s="51" t="s">
        <v>8</v>
      </c>
      <c r="M73" s="51" t="s">
        <v>8</v>
      </c>
      <c r="N73" s="51" t="s">
        <v>8</v>
      </c>
      <c r="O73" s="51" t="s">
        <v>8</v>
      </c>
      <c r="P73" s="51" t="s">
        <v>8</v>
      </c>
      <c r="Q73" s="51" t="s">
        <v>8</v>
      </c>
      <c r="R73" s="51" t="s">
        <v>8</v>
      </c>
      <c r="S73" s="51" t="s">
        <v>8</v>
      </c>
      <c r="T73" s="51" t="s">
        <v>8</v>
      </c>
      <c r="U73" s="51" t="s">
        <v>8</v>
      </c>
      <c r="V73" s="116" t="s">
        <v>8</v>
      </c>
      <c r="W73" s="116" t="s">
        <v>8</v>
      </c>
      <c r="X73" s="116">
        <v>311.7</v>
      </c>
      <c r="Y73" s="116">
        <v>328.17</v>
      </c>
      <c r="Z73" s="116">
        <v>106.95</v>
      </c>
      <c r="AA73" s="116">
        <v>115.19</v>
      </c>
      <c r="AB73" s="116">
        <v>108.08</v>
      </c>
    </row>
    <row r="74" spans="1:29">
      <c r="A74" s="208" t="s">
        <v>141</v>
      </c>
      <c r="B74" s="20" t="s">
        <v>2</v>
      </c>
      <c r="C74" s="29">
        <v>1.4</v>
      </c>
      <c r="D74" s="29">
        <v>1.5</v>
      </c>
      <c r="E74" s="29">
        <v>1.5</v>
      </c>
      <c r="F74" s="29">
        <v>1.5</v>
      </c>
      <c r="G74" s="29">
        <v>1.6</v>
      </c>
      <c r="H74" s="29">
        <v>2.1</v>
      </c>
      <c r="I74" s="29">
        <v>3.5</v>
      </c>
      <c r="J74" s="29">
        <v>3.9</v>
      </c>
      <c r="K74" s="29">
        <v>3.9</v>
      </c>
      <c r="L74" s="29">
        <v>3.9</v>
      </c>
      <c r="M74" s="29">
        <v>3.9</v>
      </c>
      <c r="N74" s="29">
        <v>4</v>
      </c>
      <c r="O74" s="29">
        <v>4.0999999999999996</v>
      </c>
      <c r="P74" s="29">
        <v>4.3</v>
      </c>
      <c r="Q74" s="29">
        <v>4.5999999999999996</v>
      </c>
      <c r="R74" s="29">
        <v>4.8</v>
      </c>
      <c r="S74" s="29">
        <v>4.95</v>
      </c>
      <c r="T74" s="29">
        <v>5.6</v>
      </c>
      <c r="U74" s="29">
        <v>6.65</v>
      </c>
      <c r="V74" s="115">
        <v>6.85</v>
      </c>
      <c r="W74" s="29">
        <v>6.93</v>
      </c>
      <c r="X74" s="29">
        <v>7.3</v>
      </c>
      <c r="Y74" s="29">
        <v>7.49</v>
      </c>
      <c r="Z74" s="29">
        <v>7.14</v>
      </c>
      <c r="AA74" s="29">
        <v>7.43</v>
      </c>
      <c r="AB74" s="29">
        <v>6.81</v>
      </c>
    </row>
    <row r="75" spans="1:29">
      <c r="A75" s="209"/>
      <c r="B75" s="20" t="s">
        <v>3</v>
      </c>
      <c r="C75" s="29">
        <v>0</v>
      </c>
      <c r="D75" s="29">
        <v>0</v>
      </c>
      <c r="E75" s="29">
        <v>0</v>
      </c>
      <c r="F75" s="29">
        <v>0</v>
      </c>
      <c r="G75" s="29">
        <v>0</v>
      </c>
      <c r="H75" s="29">
        <v>0.4</v>
      </c>
      <c r="I75" s="29">
        <v>1.9</v>
      </c>
      <c r="J75" s="29">
        <v>2.5</v>
      </c>
      <c r="K75" s="29">
        <v>2.4</v>
      </c>
      <c r="L75" s="29">
        <v>2.4</v>
      </c>
      <c r="M75" s="29">
        <v>2.2999999999999998</v>
      </c>
      <c r="N75" s="29">
        <v>2.4</v>
      </c>
      <c r="O75" s="29">
        <v>2.4</v>
      </c>
      <c r="P75" s="29">
        <v>2.2999999999999998</v>
      </c>
      <c r="Q75" s="29">
        <v>2.2999999999999998</v>
      </c>
      <c r="R75" s="29">
        <v>2.2999999999999998</v>
      </c>
      <c r="S75" s="29">
        <v>2.41</v>
      </c>
      <c r="T75" s="29">
        <v>2.2999999999999998</v>
      </c>
      <c r="U75" s="29">
        <v>2.2999999999999998</v>
      </c>
      <c r="V75" s="115">
        <v>2.2999999999999998</v>
      </c>
      <c r="W75" s="29">
        <v>2.2999999999999998</v>
      </c>
      <c r="X75" s="29">
        <v>2.38</v>
      </c>
      <c r="Y75" s="29">
        <v>2.4300000000000002</v>
      </c>
      <c r="Z75" s="29">
        <v>0</v>
      </c>
      <c r="AA75" s="29">
        <v>0</v>
      </c>
      <c r="AB75" s="29">
        <v>0</v>
      </c>
    </row>
    <row r="76" spans="1:29" ht="15" customHeight="1">
      <c r="A76" s="210"/>
      <c r="B76" s="20" t="s">
        <v>113</v>
      </c>
      <c r="C76" s="51">
        <v>1.4</v>
      </c>
      <c r="D76" s="51">
        <v>1.5</v>
      </c>
      <c r="E76" s="51">
        <v>1.5</v>
      </c>
      <c r="F76" s="51">
        <v>1.5</v>
      </c>
      <c r="G76" s="51">
        <v>1.6</v>
      </c>
      <c r="H76" s="51">
        <v>2.5</v>
      </c>
      <c r="I76" s="51">
        <v>5.4</v>
      </c>
      <c r="J76" s="51">
        <v>6.4</v>
      </c>
      <c r="K76" s="51">
        <v>6.3</v>
      </c>
      <c r="L76" s="51">
        <v>6.3</v>
      </c>
      <c r="M76" s="51">
        <v>6.2</v>
      </c>
      <c r="N76" s="51">
        <v>6.35</v>
      </c>
      <c r="O76" s="51">
        <v>6.4</v>
      </c>
      <c r="P76" s="51">
        <v>6.5</v>
      </c>
      <c r="Q76" s="51">
        <v>6.8</v>
      </c>
      <c r="R76" s="51">
        <v>7.1</v>
      </c>
      <c r="S76" s="51">
        <v>7.36</v>
      </c>
      <c r="T76" s="51">
        <v>7.8</v>
      </c>
      <c r="U76" s="51">
        <v>8.9499999999999993</v>
      </c>
      <c r="V76" s="116">
        <v>9.1499999999999986</v>
      </c>
      <c r="W76" s="51">
        <v>9.2200000000000006</v>
      </c>
      <c r="X76" s="51">
        <v>9.68</v>
      </c>
      <c r="Y76" s="51">
        <v>9.92</v>
      </c>
      <c r="Z76" s="51">
        <v>7.14</v>
      </c>
      <c r="AA76" s="51">
        <v>7.4249999999999998</v>
      </c>
      <c r="AB76" s="51">
        <v>8.4250000000000007</v>
      </c>
    </row>
    <row r="77" spans="1:29">
      <c r="A77" s="76" t="s">
        <v>173</v>
      </c>
      <c r="B77" s="20" t="s">
        <v>208</v>
      </c>
      <c r="C77" s="79">
        <v>144.1</v>
      </c>
      <c r="D77" s="79">
        <v>143.80000000000001</v>
      </c>
      <c r="E77" s="79">
        <v>145.80000000000001</v>
      </c>
      <c r="F77" s="79">
        <v>144.1</v>
      </c>
      <c r="G77" s="79">
        <v>148.69999999999999</v>
      </c>
      <c r="H77" s="79">
        <v>150</v>
      </c>
      <c r="I77" s="79">
        <v>153.69999999999999</v>
      </c>
      <c r="J77" s="79">
        <v>157.4</v>
      </c>
      <c r="K77" s="79">
        <v>156.9</v>
      </c>
      <c r="L77" s="79">
        <v>160.80000000000001</v>
      </c>
      <c r="M77" s="79">
        <v>158.30000000000001</v>
      </c>
      <c r="N77" s="79">
        <v>159.80000000000001</v>
      </c>
      <c r="O77" s="79">
        <v>161.1</v>
      </c>
      <c r="P77" s="79">
        <v>160.9</v>
      </c>
      <c r="Q77" s="79">
        <v>164.4</v>
      </c>
      <c r="R77" s="79">
        <v>165.7</v>
      </c>
      <c r="S77" s="79">
        <v>168.83</v>
      </c>
      <c r="T77" s="85">
        <v>168.96</v>
      </c>
      <c r="U77" s="85">
        <v>169.94</v>
      </c>
      <c r="V77" s="119">
        <v>167.16</v>
      </c>
      <c r="W77" s="85">
        <v>158.24</v>
      </c>
      <c r="X77" s="85">
        <v>369.4</v>
      </c>
      <c r="Y77" s="85">
        <v>181.85</v>
      </c>
      <c r="Z77" s="85">
        <v>149.97999999999999</v>
      </c>
      <c r="AA77" s="85">
        <v>162.01100000000002</v>
      </c>
      <c r="AB77" s="85">
        <v>156.97500000000002</v>
      </c>
    </row>
    <row r="78" spans="1:29" ht="15" customHeight="1">
      <c r="A78" s="32" t="s">
        <v>128</v>
      </c>
      <c r="B78" s="73"/>
      <c r="C78" s="73"/>
      <c r="D78" s="73"/>
      <c r="E78" s="73"/>
      <c r="F78" s="73"/>
      <c r="G78" s="73"/>
      <c r="H78" s="73"/>
      <c r="I78" s="73"/>
      <c r="J78" s="73"/>
      <c r="K78" s="73"/>
      <c r="L78" s="73"/>
      <c r="M78" s="73"/>
      <c r="N78" s="73"/>
      <c r="O78" s="73"/>
      <c r="P78" s="73"/>
      <c r="Q78" s="73"/>
      <c r="R78" s="73"/>
      <c r="S78" s="73"/>
      <c r="T78" s="73"/>
      <c r="U78" s="73"/>
    </row>
    <row r="79" spans="1:29">
      <c r="A79" s="65" t="s">
        <v>123</v>
      </c>
      <c r="B79" s="23"/>
      <c r="C79" s="23"/>
      <c r="D79" s="23"/>
      <c r="E79" s="23"/>
      <c r="F79" s="23"/>
      <c r="G79" s="23"/>
      <c r="H79" s="23"/>
      <c r="I79" s="23"/>
      <c r="J79" s="25"/>
      <c r="K79" s="25"/>
      <c r="L79" s="25"/>
    </row>
    <row r="80" spans="1:29">
      <c r="A80" s="65" t="s">
        <v>87</v>
      </c>
      <c r="L80" s="21"/>
    </row>
    <row r="81" spans="1:20">
      <c r="A81" s="65" t="s">
        <v>129</v>
      </c>
      <c r="C81" s="21"/>
      <c r="D81" s="21"/>
      <c r="E81" s="21"/>
      <c r="F81" s="21"/>
      <c r="G81" s="21"/>
      <c r="H81" s="21"/>
      <c r="I81" s="21"/>
      <c r="J81" s="21"/>
      <c r="K81" s="21"/>
      <c r="L81" s="21"/>
    </row>
    <row r="82" spans="1:20">
      <c r="A82" s="65" t="s">
        <v>130</v>
      </c>
    </row>
    <row r="83" spans="1:20">
      <c r="A83" s="65" t="s">
        <v>125</v>
      </c>
    </row>
    <row r="84" spans="1:20">
      <c r="A84" s="2" t="s">
        <v>223</v>
      </c>
    </row>
    <row r="85" spans="1:20">
      <c r="C85" s="81"/>
      <c r="D85" s="81"/>
      <c r="E85" s="81"/>
      <c r="F85" s="81"/>
      <c r="G85" s="81"/>
      <c r="H85" s="81"/>
      <c r="I85" s="81"/>
      <c r="J85" s="81"/>
      <c r="K85" s="81"/>
      <c r="L85" s="81"/>
      <c r="M85" s="81"/>
      <c r="N85" s="81"/>
      <c r="O85" s="81"/>
      <c r="P85" s="81"/>
      <c r="Q85" s="81"/>
      <c r="R85" s="81"/>
      <c r="S85" s="81"/>
      <c r="T85" s="82"/>
    </row>
  </sheetData>
  <protectedRanges>
    <protectedRange sqref="K12" name="Plage1_1_1_1_1_1_4"/>
    <protectedRange sqref="T20" name="Plage1_1_1_1_1_1_4_1"/>
  </protectedRanges>
  <mergeCells count="8">
    <mergeCell ref="A9:A11"/>
    <mergeCell ref="A13:B13"/>
    <mergeCell ref="A74:A76"/>
    <mergeCell ref="A17:A18"/>
    <mergeCell ref="A20:A22"/>
    <mergeCell ref="A24:B24"/>
    <mergeCell ref="A64:A66"/>
    <mergeCell ref="A68:B68"/>
  </mergeCells>
  <phoneticPr fontId="77" type="noConversion"/>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39937" r:id="rId4">
          <objectPr defaultSize="0" autoPict="0" r:id="rId5">
            <anchor moveWithCells="1">
              <from>
                <xdr:col>0</xdr:col>
                <xdr:colOff>0</xdr:colOff>
                <xdr:row>0</xdr:row>
                <xdr:rowOff>0</xdr:rowOff>
              </from>
              <to>
                <xdr:col>0</xdr:col>
                <xdr:colOff>1676400</xdr:colOff>
                <xdr:row>3</xdr:row>
                <xdr:rowOff>152400</xdr:rowOff>
              </to>
            </anchor>
          </objectPr>
        </oleObject>
      </mc:Choice>
      <mc:Fallback>
        <oleObject progId="MSPhotoEd.3" shapeId="39937"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rgb="FF00B050"/>
    <pageSetUpPr fitToPage="1"/>
  </sheetPr>
  <dimension ref="B4:BT109"/>
  <sheetViews>
    <sheetView showGridLines="0" topLeftCell="Y1" zoomScale="70" zoomScaleNormal="70" workbookViewId="0">
      <selection activeCell="V14" sqref="V14"/>
    </sheetView>
  </sheetViews>
  <sheetFormatPr baseColWidth="10" defaultRowHeight="15"/>
  <cols>
    <col min="2" max="2" width="16.85546875" customWidth="1"/>
    <col min="3" max="3" width="11.140625" customWidth="1"/>
    <col min="4" max="29" width="8.140625" customWidth="1"/>
    <col min="30" max="30" width="10.140625" customWidth="1"/>
    <col min="32" max="32" width="14.140625" customWidth="1"/>
    <col min="33" max="48" width="7.140625" bestFit="1" customWidth="1"/>
    <col min="49" max="49" width="7.42578125" bestFit="1" customWidth="1"/>
    <col min="50" max="51" width="7.140625" bestFit="1" customWidth="1"/>
    <col min="52" max="53" width="7.42578125" bestFit="1" customWidth="1"/>
    <col min="56" max="56" width="13.5703125" customWidth="1"/>
    <col min="57" max="72" width="7.140625" bestFit="1" customWidth="1"/>
  </cols>
  <sheetData>
    <row r="4" spans="2:72">
      <c r="K4" s="1"/>
      <c r="L4" s="1"/>
      <c r="M4" s="1"/>
    </row>
    <row r="6" spans="2:72">
      <c r="B6" s="14" t="s">
        <v>94</v>
      </c>
    </row>
    <row r="8" spans="2:72" s="62" customFormat="1" ht="30" customHeight="1">
      <c r="B8" s="61" t="s">
        <v>131</v>
      </c>
      <c r="AE8" s="196" t="s">
        <v>133</v>
      </c>
      <c r="AF8" s="196"/>
      <c r="AG8" s="196"/>
      <c r="AH8" s="196"/>
      <c r="AI8" s="196"/>
      <c r="AJ8" s="196"/>
      <c r="AK8" s="196"/>
      <c r="AL8" s="196"/>
      <c r="AM8" s="196"/>
      <c r="AN8" s="196"/>
      <c r="AO8" s="196"/>
      <c r="AP8" s="196"/>
      <c r="AQ8" s="196"/>
      <c r="AR8" s="63"/>
      <c r="BC8" s="196" t="s">
        <v>135</v>
      </c>
      <c r="BD8" s="196"/>
      <c r="BE8" s="196"/>
      <c r="BF8" s="196"/>
      <c r="BG8" s="196"/>
      <c r="BH8" s="196"/>
      <c r="BI8" s="196"/>
      <c r="BJ8" s="196"/>
      <c r="BK8" s="196"/>
      <c r="BL8" s="196"/>
    </row>
    <row r="9" spans="2:72" ht="15.75" customHeight="1">
      <c r="B9" s="1"/>
      <c r="AE9" s="1"/>
      <c r="BC9" s="1"/>
    </row>
    <row r="10" spans="2:72" ht="15.75" customHeight="1">
      <c r="B10" s="64"/>
      <c r="C10" s="59"/>
      <c r="D10" s="20">
        <v>2000</v>
      </c>
      <c r="E10" s="20">
        <v>2001</v>
      </c>
      <c r="F10" s="20">
        <v>2002</v>
      </c>
      <c r="G10" s="20">
        <v>2003</v>
      </c>
      <c r="H10" s="20">
        <v>2004</v>
      </c>
      <c r="I10" s="20">
        <v>2005</v>
      </c>
      <c r="J10" s="20">
        <v>2006</v>
      </c>
      <c r="K10" s="20">
        <v>2007</v>
      </c>
      <c r="L10" s="20">
        <v>2008</v>
      </c>
      <c r="M10" s="20">
        <v>2009</v>
      </c>
      <c r="N10" s="20">
        <v>2010</v>
      </c>
      <c r="O10" s="20">
        <v>2011</v>
      </c>
      <c r="P10" s="20">
        <v>2012</v>
      </c>
      <c r="Q10" s="20">
        <v>2013</v>
      </c>
      <c r="R10" s="20">
        <v>2014</v>
      </c>
      <c r="S10" s="20">
        <v>2015</v>
      </c>
      <c r="T10" s="20">
        <v>2016</v>
      </c>
      <c r="U10" s="20">
        <v>2017</v>
      </c>
      <c r="V10" s="20">
        <v>2018</v>
      </c>
      <c r="W10" s="20">
        <v>2019</v>
      </c>
      <c r="X10" s="20">
        <v>2020</v>
      </c>
      <c r="Y10" s="131">
        <v>2021</v>
      </c>
      <c r="Z10" s="131">
        <v>2022</v>
      </c>
      <c r="AA10" s="131">
        <v>2023</v>
      </c>
      <c r="AB10" s="66">
        <v>2024</v>
      </c>
      <c r="AC10" s="131">
        <v>2025</v>
      </c>
      <c r="AG10" s="20">
        <v>2005</v>
      </c>
      <c r="AH10" s="20">
        <v>2006</v>
      </c>
      <c r="AI10" s="20">
        <v>2007</v>
      </c>
      <c r="AJ10" s="20">
        <v>2008</v>
      </c>
      <c r="AK10" s="20">
        <v>2009</v>
      </c>
      <c r="AL10" s="20">
        <v>2010</v>
      </c>
      <c r="AM10" s="20">
        <v>2011</v>
      </c>
      <c r="AN10" s="20">
        <v>2012</v>
      </c>
      <c r="AO10" s="20">
        <v>2013</v>
      </c>
      <c r="AP10" s="20">
        <v>2014</v>
      </c>
      <c r="AQ10" s="20">
        <v>2015</v>
      </c>
      <c r="AR10" s="20">
        <v>2016</v>
      </c>
      <c r="AS10" s="20">
        <v>2017</v>
      </c>
      <c r="AT10" s="20">
        <v>2018</v>
      </c>
      <c r="AU10" s="20">
        <v>2019</v>
      </c>
      <c r="AV10" s="20">
        <v>2020</v>
      </c>
      <c r="AW10" s="20">
        <v>2021</v>
      </c>
      <c r="AX10" s="20">
        <v>2022</v>
      </c>
      <c r="AY10" s="20">
        <v>2023</v>
      </c>
      <c r="AZ10" s="20">
        <v>2024</v>
      </c>
      <c r="BA10" s="20">
        <v>2025</v>
      </c>
      <c r="BB10" s="155"/>
      <c r="BE10" s="20">
        <v>2010</v>
      </c>
      <c r="BF10" s="20">
        <v>2011</v>
      </c>
      <c r="BG10" s="20">
        <v>2012</v>
      </c>
      <c r="BH10" s="20">
        <v>2013</v>
      </c>
      <c r="BI10" s="20">
        <v>2014</v>
      </c>
      <c r="BJ10" s="20">
        <v>2015</v>
      </c>
      <c r="BK10" s="20">
        <v>2016</v>
      </c>
      <c r="BL10" s="20">
        <v>2017</v>
      </c>
      <c r="BM10" s="20">
        <v>2018</v>
      </c>
      <c r="BN10" s="20">
        <v>2019</v>
      </c>
      <c r="BO10" s="20">
        <v>2020</v>
      </c>
      <c r="BP10" s="20">
        <v>2021</v>
      </c>
      <c r="BQ10" s="20">
        <v>2022</v>
      </c>
      <c r="BR10" s="20">
        <v>2023</v>
      </c>
      <c r="BS10" s="20">
        <v>2024</v>
      </c>
      <c r="BT10" s="20">
        <v>2025</v>
      </c>
    </row>
    <row r="11" spans="2:72" ht="15.75" customHeight="1">
      <c r="B11" s="222" t="s">
        <v>0</v>
      </c>
      <c r="C11" s="49" t="s">
        <v>2</v>
      </c>
      <c r="D11" s="28" t="s">
        <v>8</v>
      </c>
      <c r="E11" s="28" t="s">
        <v>8</v>
      </c>
      <c r="F11" s="28" t="s">
        <v>8</v>
      </c>
      <c r="G11" s="28" t="s">
        <v>8</v>
      </c>
      <c r="H11" s="28" t="s">
        <v>8</v>
      </c>
      <c r="I11" s="28">
        <v>8.1999999999999993</v>
      </c>
      <c r="J11" s="28">
        <v>8.1</v>
      </c>
      <c r="K11" s="47">
        <v>8.1999999999999993</v>
      </c>
      <c r="L11" s="28">
        <v>8.6999999999999993</v>
      </c>
      <c r="M11" s="28">
        <v>8.6999999999999993</v>
      </c>
      <c r="N11" s="28">
        <v>8.6999999999999993</v>
      </c>
      <c r="O11" s="28">
        <v>8.6999999999999993</v>
      </c>
      <c r="P11" s="28">
        <v>8.6999999999999993</v>
      </c>
      <c r="Q11" s="28">
        <v>8.6999999999999993</v>
      </c>
      <c r="R11" s="28">
        <v>8.6999999999999993</v>
      </c>
      <c r="S11" s="28">
        <v>8.6</v>
      </c>
      <c r="T11" s="28">
        <v>8.5</v>
      </c>
      <c r="U11" s="28">
        <v>8.5</v>
      </c>
      <c r="V11" s="28">
        <v>8.7100000000000009</v>
      </c>
      <c r="W11" s="28">
        <v>8.8000000000000007</v>
      </c>
      <c r="X11" s="28">
        <v>8.82</v>
      </c>
      <c r="Y11" s="132">
        <v>8.24</v>
      </c>
      <c r="Z11" s="132">
        <v>8.93</v>
      </c>
      <c r="AA11" s="132">
        <v>8.91</v>
      </c>
      <c r="AB11" s="28">
        <v>8.98</v>
      </c>
      <c r="AC11" s="28">
        <v>8.91</v>
      </c>
      <c r="AE11" s="215" t="s">
        <v>29</v>
      </c>
      <c r="AF11" s="216"/>
      <c r="AG11" s="29">
        <v>100</v>
      </c>
      <c r="AH11" s="29">
        <v>100</v>
      </c>
      <c r="AI11" s="29">
        <v>102.9</v>
      </c>
      <c r="AJ11" s="29">
        <v>106</v>
      </c>
      <c r="AK11" s="29">
        <v>107.8</v>
      </c>
      <c r="AL11" s="29">
        <v>107.6</v>
      </c>
      <c r="AM11" s="29">
        <v>107.6</v>
      </c>
      <c r="AN11" s="29">
        <v>108.7</v>
      </c>
      <c r="AO11" s="29">
        <v>109.8</v>
      </c>
      <c r="AP11" s="29">
        <v>111.2</v>
      </c>
      <c r="AQ11" s="29">
        <v>113.2</v>
      </c>
      <c r="AR11" s="29">
        <v>113.6</v>
      </c>
      <c r="AS11" s="29">
        <v>113.8</v>
      </c>
      <c r="AT11" s="87">
        <v>112.9</v>
      </c>
      <c r="AU11" s="87">
        <v>112.8</v>
      </c>
      <c r="AV11" s="87">
        <v>113.37</v>
      </c>
      <c r="AW11" s="87">
        <v>109.04</v>
      </c>
      <c r="AX11" s="87">
        <v>113.65</v>
      </c>
      <c r="AY11" s="87">
        <v>116.13</v>
      </c>
      <c r="AZ11" s="177">
        <v>124.47</v>
      </c>
      <c r="BA11" s="177">
        <v>129.06</v>
      </c>
      <c r="BB11" s="156"/>
      <c r="BC11" s="215" t="s">
        <v>29</v>
      </c>
      <c r="BD11" s="216"/>
      <c r="BE11" s="58">
        <v>100</v>
      </c>
      <c r="BF11" s="58">
        <v>100</v>
      </c>
      <c r="BG11" s="29">
        <v>100.9</v>
      </c>
      <c r="BH11" s="29">
        <v>102.1</v>
      </c>
      <c r="BI11" s="29">
        <v>103.3</v>
      </c>
      <c r="BJ11" s="29">
        <v>105.1</v>
      </c>
      <c r="BK11" s="29">
        <v>105.5</v>
      </c>
      <c r="BL11" s="29">
        <v>105.6</v>
      </c>
      <c r="BM11" s="29">
        <v>105.39</v>
      </c>
      <c r="BN11" s="29">
        <v>105.3</v>
      </c>
      <c r="BO11" s="29">
        <v>105.82</v>
      </c>
      <c r="BP11" s="29">
        <v>101.79</v>
      </c>
      <c r="BQ11" s="29">
        <v>106.09</v>
      </c>
      <c r="BR11" s="29">
        <v>108.4</v>
      </c>
      <c r="BS11" s="29">
        <v>116.19</v>
      </c>
      <c r="BT11" s="29">
        <v>120.47</v>
      </c>
    </row>
    <row r="12" spans="2:72" ht="15.75" customHeight="1">
      <c r="B12" s="222"/>
      <c r="C12" s="49" t="s">
        <v>3</v>
      </c>
      <c r="D12" s="28" t="s">
        <v>8</v>
      </c>
      <c r="E12" s="28" t="s">
        <v>8</v>
      </c>
      <c r="F12" s="28" t="s">
        <v>8</v>
      </c>
      <c r="G12" s="28" t="s">
        <v>8</v>
      </c>
      <c r="H12" s="28">
        <v>2</v>
      </c>
      <c r="I12" s="28">
        <v>2</v>
      </c>
      <c r="J12" s="28">
        <v>2.1</v>
      </c>
      <c r="K12" s="28">
        <v>2.1</v>
      </c>
      <c r="L12" s="28">
        <v>2.2999999999999998</v>
      </c>
      <c r="M12" s="28">
        <v>2.4</v>
      </c>
      <c r="N12" s="28">
        <v>2.2999999999999998</v>
      </c>
      <c r="O12" s="28">
        <v>2.2999999999999998</v>
      </c>
      <c r="P12" s="28">
        <v>2.2999999999999998</v>
      </c>
      <c r="Q12" s="28">
        <v>2.2999999999999998</v>
      </c>
      <c r="R12" s="28">
        <v>2.4</v>
      </c>
      <c r="S12" s="28">
        <v>2.4</v>
      </c>
      <c r="T12" s="28">
        <v>2.4</v>
      </c>
      <c r="U12" s="28">
        <v>2.4</v>
      </c>
      <c r="V12" s="28">
        <v>2.2400000000000002</v>
      </c>
      <c r="W12" s="28">
        <v>2.2400000000000002</v>
      </c>
      <c r="X12" s="28">
        <v>2.25</v>
      </c>
      <c r="Y12" s="132">
        <v>2.2400000000000002</v>
      </c>
      <c r="Z12" s="132">
        <v>2.25</v>
      </c>
      <c r="AA12" s="132">
        <v>2.2423415039999255</v>
      </c>
      <c r="AB12" s="28">
        <v>2.2400000000000002</v>
      </c>
      <c r="AC12" s="28">
        <v>2.2400000000000002</v>
      </c>
      <c r="AE12" s="215" t="s">
        <v>101</v>
      </c>
      <c r="AF12" s="216"/>
      <c r="AG12" s="29">
        <v>100</v>
      </c>
      <c r="AH12" s="29">
        <v>101.4</v>
      </c>
      <c r="AI12" s="29">
        <v>102.9</v>
      </c>
      <c r="AJ12" s="29">
        <v>105</v>
      </c>
      <c r="AK12" s="29">
        <v>108.2</v>
      </c>
      <c r="AL12" s="29">
        <v>110.4</v>
      </c>
      <c r="AM12" s="29">
        <v>110.9</v>
      </c>
      <c r="AN12" s="29">
        <v>110.9</v>
      </c>
      <c r="AO12" s="29">
        <v>111</v>
      </c>
      <c r="AP12" s="29">
        <v>112.1</v>
      </c>
      <c r="AQ12" s="29">
        <v>112</v>
      </c>
      <c r="AR12" s="29">
        <v>112.3</v>
      </c>
      <c r="AS12" s="29">
        <v>112.1</v>
      </c>
      <c r="AT12" s="87">
        <v>112.57</v>
      </c>
      <c r="AU12" s="87">
        <v>112.28</v>
      </c>
      <c r="AV12" s="87">
        <v>112.67</v>
      </c>
      <c r="AW12" s="87">
        <v>111.65</v>
      </c>
      <c r="AX12" s="87">
        <v>110.86</v>
      </c>
      <c r="AY12" s="87">
        <v>110.14</v>
      </c>
      <c r="AZ12" s="177">
        <v>111.58</v>
      </c>
      <c r="BA12" s="177">
        <v>114.13</v>
      </c>
      <c r="BB12" s="156"/>
      <c r="BC12" s="215" t="s">
        <v>101</v>
      </c>
      <c r="BD12" s="216"/>
      <c r="BE12" s="58">
        <v>100</v>
      </c>
      <c r="BF12" s="29">
        <v>100.4</v>
      </c>
      <c r="BG12" s="29">
        <v>100.5</v>
      </c>
      <c r="BH12" s="29">
        <v>100.5</v>
      </c>
      <c r="BI12" s="29">
        <v>101.5</v>
      </c>
      <c r="BJ12" s="29">
        <v>101.5</v>
      </c>
      <c r="BK12" s="29">
        <v>101.6</v>
      </c>
      <c r="BL12" s="29">
        <v>101.4</v>
      </c>
      <c r="BM12" s="29">
        <v>101.8</v>
      </c>
      <c r="BN12" s="29">
        <v>101.53</v>
      </c>
      <c r="BO12" s="29">
        <v>101.88</v>
      </c>
      <c r="BP12" s="29">
        <v>100.96</v>
      </c>
      <c r="BQ12" s="29">
        <v>100.25</v>
      </c>
      <c r="BR12" s="29">
        <v>99.59</v>
      </c>
      <c r="BS12" s="29">
        <v>100.9</v>
      </c>
      <c r="BT12" s="29">
        <v>103.2</v>
      </c>
    </row>
    <row r="13" spans="2:72" ht="15.75" customHeight="1">
      <c r="B13" s="222"/>
      <c r="C13" s="49" t="s">
        <v>36</v>
      </c>
      <c r="D13" s="28" t="s">
        <v>8</v>
      </c>
      <c r="E13" s="28" t="s">
        <v>8</v>
      </c>
      <c r="F13" s="28" t="s">
        <v>8</v>
      </c>
      <c r="G13" s="28" t="s">
        <v>8</v>
      </c>
      <c r="H13" s="29" t="s">
        <v>8</v>
      </c>
      <c r="I13" s="29">
        <v>10.199999999999999</v>
      </c>
      <c r="J13" s="29">
        <v>10.3</v>
      </c>
      <c r="K13" s="29">
        <v>10.3</v>
      </c>
      <c r="L13" s="29">
        <v>11</v>
      </c>
      <c r="M13" s="29">
        <v>11.1</v>
      </c>
      <c r="N13" s="29">
        <v>11</v>
      </c>
      <c r="O13" s="29">
        <v>11</v>
      </c>
      <c r="P13" s="29">
        <v>11</v>
      </c>
      <c r="Q13" s="29">
        <v>11</v>
      </c>
      <c r="R13" s="29">
        <v>11.1</v>
      </c>
      <c r="S13" s="29">
        <v>11</v>
      </c>
      <c r="T13" s="29">
        <v>10.9</v>
      </c>
      <c r="U13" s="29">
        <v>10.9</v>
      </c>
      <c r="V13" s="29">
        <v>10.950000000000001</v>
      </c>
      <c r="W13" s="29">
        <v>11.04</v>
      </c>
      <c r="X13" s="29">
        <v>11.07</v>
      </c>
      <c r="Y13" s="123">
        <v>10.5</v>
      </c>
      <c r="Z13" s="123">
        <v>11.18</v>
      </c>
      <c r="AA13" s="123">
        <v>11.152341503999926</v>
      </c>
      <c r="AB13" s="29">
        <f t="shared" ref="AB13" si="0">AB12+AB11</f>
        <v>11.22</v>
      </c>
      <c r="AC13" s="29">
        <v>11.15</v>
      </c>
      <c r="AE13" s="22" t="s">
        <v>43</v>
      </c>
      <c r="AF13" s="32"/>
      <c r="AG13" s="32"/>
      <c r="AH13" s="32"/>
      <c r="AI13" s="32"/>
      <c r="AJ13" s="32"/>
      <c r="AK13" s="32"/>
      <c r="AL13" s="32"/>
      <c r="AM13" s="32"/>
      <c r="AN13" s="32"/>
      <c r="AO13" s="32"/>
      <c r="AP13" s="32"/>
      <c r="AQ13" s="32"/>
      <c r="AR13" s="32"/>
      <c r="BC13" s="22" t="s">
        <v>43</v>
      </c>
      <c r="BD13" s="32"/>
      <c r="BE13" s="32"/>
      <c r="BF13" s="32"/>
      <c r="BG13" s="32"/>
      <c r="BH13" s="32"/>
      <c r="BI13" s="32"/>
      <c r="BJ13" s="32"/>
      <c r="BK13" s="32"/>
      <c r="BN13" s="21"/>
      <c r="BO13" s="21"/>
      <c r="BP13" s="21"/>
    </row>
    <row r="14" spans="2:72" ht="15.75" customHeight="1">
      <c r="B14" s="222" t="s">
        <v>1</v>
      </c>
      <c r="C14" s="49" t="s">
        <v>2</v>
      </c>
      <c r="D14" s="28" t="s">
        <v>8</v>
      </c>
      <c r="E14" s="28" t="s">
        <v>8</v>
      </c>
      <c r="F14" s="28" t="s">
        <v>8</v>
      </c>
      <c r="G14" s="28" t="s">
        <v>8</v>
      </c>
      <c r="H14" s="28" t="s">
        <v>8</v>
      </c>
      <c r="I14" s="28">
        <v>4.0999999999999996</v>
      </c>
      <c r="J14" s="28">
        <v>4.2</v>
      </c>
      <c r="K14" s="28">
        <v>4.2</v>
      </c>
      <c r="L14" s="28">
        <v>4.2</v>
      </c>
      <c r="M14" s="28">
        <v>4.2</v>
      </c>
      <c r="N14" s="28">
        <v>4.2</v>
      </c>
      <c r="O14" s="28">
        <v>4.2</v>
      </c>
      <c r="P14" s="28">
        <v>4.2</v>
      </c>
      <c r="Q14" s="28">
        <v>4.2</v>
      </c>
      <c r="R14" s="28">
        <v>4.3</v>
      </c>
      <c r="S14" s="28">
        <v>4.3</v>
      </c>
      <c r="T14" s="28">
        <v>4.3</v>
      </c>
      <c r="U14" s="28">
        <v>4.3</v>
      </c>
      <c r="V14" s="28">
        <v>4.2699999999999996</v>
      </c>
      <c r="W14" s="28">
        <v>4.2699999999999996</v>
      </c>
      <c r="X14" s="28">
        <v>4.29</v>
      </c>
      <c r="Y14" s="132">
        <v>4.3099999999999996</v>
      </c>
      <c r="Z14" s="132">
        <v>4.37</v>
      </c>
      <c r="AA14" s="132">
        <v>4.37</v>
      </c>
      <c r="AB14" s="28">
        <v>4.38</v>
      </c>
      <c r="AC14" s="28">
        <v>4.3600000000000003</v>
      </c>
      <c r="AE14" s="2" t="s">
        <v>108</v>
      </c>
      <c r="BC14" s="2" t="s">
        <v>108</v>
      </c>
    </row>
    <row r="15" spans="2:72" ht="15.75" customHeight="1">
      <c r="B15" s="222"/>
      <c r="C15" s="49" t="s">
        <v>3</v>
      </c>
      <c r="D15" s="28" t="s">
        <v>8</v>
      </c>
      <c r="E15" s="28" t="s">
        <v>8</v>
      </c>
      <c r="F15" s="28" t="s">
        <v>8</v>
      </c>
      <c r="G15" s="28" t="s">
        <v>8</v>
      </c>
      <c r="H15" s="28">
        <v>4.7</v>
      </c>
      <c r="I15" s="28">
        <v>4.7</v>
      </c>
      <c r="J15" s="28">
        <v>4.7</v>
      </c>
      <c r="K15" s="28">
        <v>4.7</v>
      </c>
      <c r="L15" s="28">
        <v>4.7</v>
      </c>
      <c r="M15" s="28">
        <v>4.7</v>
      </c>
      <c r="N15" s="28">
        <v>4.7</v>
      </c>
      <c r="O15" s="28">
        <v>4.5999999999999996</v>
      </c>
      <c r="P15" s="28">
        <v>4.7</v>
      </c>
      <c r="Q15" s="28">
        <v>4.5999999999999996</v>
      </c>
      <c r="R15" s="28">
        <v>4.8</v>
      </c>
      <c r="S15" s="28">
        <v>4.8</v>
      </c>
      <c r="T15" s="28">
        <v>4.8</v>
      </c>
      <c r="U15" s="28">
        <v>4.8</v>
      </c>
      <c r="V15" s="28">
        <v>4.82</v>
      </c>
      <c r="W15" s="28">
        <v>4.8099999999999996</v>
      </c>
      <c r="X15" s="28">
        <v>4.83</v>
      </c>
      <c r="Y15" s="132">
        <v>4.82</v>
      </c>
      <c r="Z15" s="132">
        <v>4.8071535899996034</v>
      </c>
      <c r="AA15" s="132">
        <v>4.8038983539996067</v>
      </c>
      <c r="AB15" s="28">
        <v>4.83</v>
      </c>
      <c r="AC15" s="28">
        <v>4.8099999999999996</v>
      </c>
      <c r="AF15" s="1"/>
      <c r="AG15" s="12"/>
      <c r="AH15" s="12"/>
      <c r="AI15" s="12"/>
      <c r="AJ15" s="12"/>
    </row>
    <row r="16" spans="2:72" ht="15.75" customHeight="1">
      <c r="B16" s="222"/>
      <c r="C16" s="49" t="s">
        <v>36</v>
      </c>
      <c r="D16" s="28" t="s">
        <v>8</v>
      </c>
      <c r="E16" s="28" t="s">
        <v>8</v>
      </c>
      <c r="F16" s="28" t="s">
        <v>8</v>
      </c>
      <c r="G16" s="28" t="s">
        <v>8</v>
      </c>
      <c r="H16" s="29" t="s">
        <v>8</v>
      </c>
      <c r="I16" s="29">
        <v>8.8000000000000007</v>
      </c>
      <c r="J16" s="29">
        <v>8.9</v>
      </c>
      <c r="K16" s="29">
        <v>8.9</v>
      </c>
      <c r="L16" s="29">
        <v>8.9</v>
      </c>
      <c r="M16" s="29">
        <v>8.9</v>
      </c>
      <c r="N16" s="29">
        <v>8.9</v>
      </c>
      <c r="O16" s="29">
        <v>8.8000000000000007</v>
      </c>
      <c r="P16" s="29">
        <v>8.9</v>
      </c>
      <c r="Q16" s="29">
        <v>8.8000000000000007</v>
      </c>
      <c r="R16" s="29">
        <v>9.1</v>
      </c>
      <c r="S16" s="29">
        <v>9.1</v>
      </c>
      <c r="T16" s="29">
        <v>9.1</v>
      </c>
      <c r="U16" s="29">
        <v>9.1</v>
      </c>
      <c r="V16" s="29">
        <v>9.09</v>
      </c>
      <c r="W16" s="29">
        <v>9.08</v>
      </c>
      <c r="X16" s="29">
        <v>9.1199999999999992</v>
      </c>
      <c r="Y16" s="123">
        <v>9.1199999999999992</v>
      </c>
      <c r="Z16" s="123">
        <v>9.1771535899996035</v>
      </c>
      <c r="AA16" s="123">
        <v>9.1738983539996077</v>
      </c>
      <c r="AB16" s="29">
        <f t="shared" ref="AB16" si="1">AB14+AB15</f>
        <v>9.2100000000000009</v>
      </c>
      <c r="AC16" s="29">
        <v>9.17</v>
      </c>
    </row>
    <row r="17" spans="2:32" ht="15.75" customHeight="1">
      <c r="B17" s="215" t="s">
        <v>4</v>
      </c>
      <c r="C17" s="216"/>
      <c r="D17" s="28" t="s">
        <v>8</v>
      </c>
      <c r="E17" s="28" t="s">
        <v>8</v>
      </c>
      <c r="F17" s="28" t="s">
        <v>8</v>
      </c>
      <c r="G17" s="28" t="s">
        <v>8</v>
      </c>
      <c r="H17" s="29">
        <v>10.6</v>
      </c>
      <c r="I17" s="29">
        <v>10.6</v>
      </c>
      <c r="J17" s="29">
        <v>10.7</v>
      </c>
      <c r="K17" s="31">
        <v>10.7</v>
      </c>
      <c r="L17" s="29">
        <v>10.7</v>
      </c>
      <c r="M17" s="29">
        <v>10.7</v>
      </c>
      <c r="N17" s="29">
        <v>10.8</v>
      </c>
      <c r="O17" s="29">
        <v>10.8</v>
      </c>
      <c r="P17" s="29">
        <v>10.9</v>
      </c>
      <c r="Q17" s="29">
        <v>10.6</v>
      </c>
      <c r="R17" s="29">
        <v>10.8</v>
      </c>
      <c r="S17" s="29">
        <v>10.7</v>
      </c>
      <c r="T17" s="29">
        <v>10.6</v>
      </c>
      <c r="U17" s="29">
        <v>10.7</v>
      </c>
      <c r="V17" s="29">
        <v>10.74</v>
      </c>
      <c r="W17" s="29">
        <v>10.74</v>
      </c>
      <c r="X17" s="123">
        <v>10.67</v>
      </c>
      <c r="Y17" s="123">
        <v>10.66</v>
      </c>
      <c r="Z17" s="123">
        <v>10.371987510000109</v>
      </c>
      <c r="AA17" s="123">
        <v>10.328676920000072</v>
      </c>
      <c r="AB17" s="29">
        <v>10.07</v>
      </c>
      <c r="AC17" s="29">
        <v>10.25</v>
      </c>
    </row>
    <row r="18" spans="2:32" ht="15.75" customHeight="1">
      <c r="B18" s="215" t="s">
        <v>5</v>
      </c>
      <c r="C18" s="216"/>
      <c r="D18" s="28" t="s">
        <v>8</v>
      </c>
      <c r="E18" s="28" t="s">
        <v>8</v>
      </c>
      <c r="F18" s="28" t="s">
        <v>8</v>
      </c>
      <c r="G18" s="28" t="s">
        <v>8</v>
      </c>
      <c r="H18" s="29">
        <v>9</v>
      </c>
      <c r="I18" s="29">
        <v>9</v>
      </c>
      <c r="J18" s="29">
        <v>9.1999999999999993</v>
      </c>
      <c r="K18" s="31">
        <v>9.3000000000000007</v>
      </c>
      <c r="L18" s="29">
        <v>9.3000000000000007</v>
      </c>
      <c r="M18" s="29">
        <v>9.4</v>
      </c>
      <c r="N18" s="29">
        <v>9.4</v>
      </c>
      <c r="O18" s="29">
        <v>9.4</v>
      </c>
      <c r="P18" s="29">
        <v>9.4</v>
      </c>
      <c r="Q18" s="29">
        <v>9.3000000000000007</v>
      </c>
      <c r="R18" s="29">
        <v>10</v>
      </c>
      <c r="S18" s="29">
        <v>10</v>
      </c>
      <c r="T18" s="29">
        <v>10</v>
      </c>
      <c r="U18" s="29">
        <v>9.9</v>
      </c>
      <c r="V18" s="29">
        <v>9.9600000000000009</v>
      </c>
      <c r="W18" s="29">
        <v>9.92</v>
      </c>
      <c r="X18" s="123">
        <v>9.98</v>
      </c>
      <c r="Y18" s="123">
        <v>9.9600000000000009</v>
      </c>
      <c r="Z18" s="123">
        <v>9.9523585439999529</v>
      </c>
      <c r="AA18" s="123">
        <v>9.6310480079999277</v>
      </c>
      <c r="AB18" s="29">
        <v>9.98</v>
      </c>
      <c r="AC18" s="29">
        <v>9.9</v>
      </c>
    </row>
    <row r="19" spans="2:32" ht="15.75" customHeight="1">
      <c r="B19" s="215" t="s">
        <v>6</v>
      </c>
      <c r="C19" s="216"/>
      <c r="D19" s="28" t="s">
        <v>8</v>
      </c>
      <c r="E19" s="28" t="s">
        <v>8</v>
      </c>
      <c r="F19" s="28" t="s">
        <v>8</v>
      </c>
      <c r="G19" s="28" t="s">
        <v>8</v>
      </c>
      <c r="H19" s="29">
        <v>4</v>
      </c>
      <c r="I19" s="29">
        <v>4</v>
      </c>
      <c r="J19" s="29">
        <v>4</v>
      </c>
      <c r="K19" s="31">
        <v>4</v>
      </c>
      <c r="L19" s="29">
        <v>4</v>
      </c>
      <c r="M19" s="29">
        <v>4</v>
      </c>
      <c r="N19" s="29">
        <v>4</v>
      </c>
      <c r="O19" s="29">
        <v>4</v>
      </c>
      <c r="P19" s="29">
        <v>4</v>
      </c>
      <c r="Q19" s="29">
        <v>4</v>
      </c>
      <c r="R19" s="29">
        <v>3.8</v>
      </c>
      <c r="S19" s="29">
        <v>3.8</v>
      </c>
      <c r="T19" s="29">
        <v>3.9</v>
      </c>
      <c r="U19" s="29">
        <v>3.9</v>
      </c>
      <c r="V19" s="29">
        <v>3.9</v>
      </c>
      <c r="W19" s="29">
        <v>3.9</v>
      </c>
      <c r="X19" s="123">
        <v>3.91</v>
      </c>
      <c r="Y19" s="123">
        <v>3.91</v>
      </c>
      <c r="Z19" s="123">
        <v>3.5448020000001548</v>
      </c>
      <c r="AA19" s="123">
        <v>3.5438032400001558</v>
      </c>
      <c r="AB19" s="29">
        <v>3.78</v>
      </c>
      <c r="AC19" s="29">
        <v>5.1100000000000003</v>
      </c>
    </row>
    <row r="20" spans="2:32" ht="15.75" customHeight="1">
      <c r="B20" s="218" t="s">
        <v>37</v>
      </c>
      <c r="C20" s="221"/>
      <c r="D20" s="51" t="s">
        <v>8</v>
      </c>
      <c r="E20" s="51" t="s">
        <v>8</v>
      </c>
      <c r="F20" s="51" t="s">
        <v>8</v>
      </c>
      <c r="G20" s="51" t="s">
        <v>8</v>
      </c>
      <c r="H20" s="52" t="s">
        <v>8</v>
      </c>
      <c r="I20" s="52">
        <v>42.6</v>
      </c>
      <c r="J20" s="52">
        <v>43</v>
      </c>
      <c r="K20" s="52">
        <v>43.1</v>
      </c>
      <c r="L20" s="52">
        <v>43.9</v>
      </c>
      <c r="M20" s="52">
        <v>44</v>
      </c>
      <c r="N20" s="52">
        <v>44.1</v>
      </c>
      <c r="O20" s="52">
        <v>44</v>
      </c>
      <c r="P20" s="52">
        <v>44.2</v>
      </c>
      <c r="Q20" s="52">
        <v>43.7</v>
      </c>
      <c r="R20" s="52">
        <v>44.8</v>
      </c>
      <c r="S20" s="52">
        <v>44.6</v>
      </c>
      <c r="T20" s="52">
        <v>44.5</v>
      </c>
      <c r="U20" s="52">
        <v>44.5</v>
      </c>
      <c r="V20" s="52">
        <v>44.64</v>
      </c>
      <c r="W20" s="52">
        <v>44.68</v>
      </c>
      <c r="X20" s="52">
        <v>44.74</v>
      </c>
      <c r="Y20" s="124">
        <v>44.15</v>
      </c>
      <c r="Z20" s="124">
        <v>44.226301643999825</v>
      </c>
      <c r="AA20" s="124">
        <v>43.829768025999691</v>
      </c>
      <c r="AB20" s="52">
        <f>SUM(AB13,AB16,AB17:AB19)</f>
        <v>44.260000000000005</v>
      </c>
      <c r="AC20" s="52">
        <v>45.58</v>
      </c>
    </row>
    <row r="21" spans="2:32" ht="15.75" customHeight="1">
      <c r="B21" s="215" t="s">
        <v>7</v>
      </c>
      <c r="C21" s="216"/>
      <c r="D21" s="28" t="s">
        <v>8</v>
      </c>
      <c r="E21" s="28" t="s">
        <v>8</v>
      </c>
      <c r="F21" s="28" t="s">
        <v>8</v>
      </c>
      <c r="G21" s="28" t="s">
        <v>8</v>
      </c>
      <c r="H21" s="29">
        <v>4.3</v>
      </c>
      <c r="I21" s="29">
        <v>4.3</v>
      </c>
      <c r="J21" s="29">
        <v>4.3</v>
      </c>
      <c r="K21" s="31">
        <v>4.3</v>
      </c>
      <c r="L21" s="29">
        <v>4.4000000000000004</v>
      </c>
      <c r="M21" s="29">
        <v>4.4000000000000004</v>
      </c>
      <c r="N21" s="29">
        <v>4.3</v>
      </c>
      <c r="O21" s="29">
        <v>4.4000000000000004</v>
      </c>
      <c r="P21" s="29">
        <v>4.5999999999999996</v>
      </c>
      <c r="Q21" s="29">
        <v>4.5999999999999996</v>
      </c>
      <c r="R21" s="29">
        <v>4.5</v>
      </c>
      <c r="S21" s="29">
        <v>4.5</v>
      </c>
      <c r="T21" s="29">
        <v>4.5999999999999996</v>
      </c>
      <c r="U21" s="29">
        <v>4.5999999999999996</v>
      </c>
      <c r="V21" s="29">
        <v>4.59</v>
      </c>
      <c r="W21" s="29">
        <v>4.5999999999999996</v>
      </c>
      <c r="X21" s="29">
        <v>4.63</v>
      </c>
      <c r="Y21" s="123">
        <v>4.62</v>
      </c>
      <c r="Z21" s="123">
        <v>4.5390201539999868</v>
      </c>
      <c r="AA21" s="123">
        <v>4.5273539599999841</v>
      </c>
      <c r="AB21" s="29">
        <v>4.5599999999999996</v>
      </c>
      <c r="AC21" s="29">
        <v>4.6100000000000003</v>
      </c>
    </row>
    <row r="22" spans="2:32" ht="15.75" customHeight="1">
      <c r="B22" s="215" t="s">
        <v>9</v>
      </c>
      <c r="C22" s="216"/>
      <c r="D22" s="28" t="s">
        <v>8</v>
      </c>
      <c r="E22" s="28" t="s">
        <v>8</v>
      </c>
      <c r="F22" s="28" t="s">
        <v>8</v>
      </c>
      <c r="G22" s="28" t="s">
        <v>8</v>
      </c>
      <c r="H22" s="29">
        <v>4.9000000000000004</v>
      </c>
      <c r="I22" s="29">
        <v>4.8</v>
      </c>
      <c r="J22" s="29">
        <v>5</v>
      </c>
      <c r="K22" s="31">
        <v>5.7</v>
      </c>
      <c r="L22" s="29">
        <v>5.7</v>
      </c>
      <c r="M22" s="29">
        <v>6</v>
      </c>
      <c r="N22" s="29">
        <v>6</v>
      </c>
      <c r="O22" s="29">
        <v>6</v>
      </c>
      <c r="P22" s="29">
        <v>6</v>
      </c>
      <c r="Q22" s="29">
        <v>5.9</v>
      </c>
      <c r="R22" s="29">
        <v>6</v>
      </c>
      <c r="S22" s="29">
        <v>6</v>
      </c>
      <c r="T22" s="29">
        <v>6</v>
      </c>
      <c r="U22" s="29">
        <v>6</v>
      </c>
      <c r="V22" s="29">
        <v>6.05</v>
      </c>
      <c r="W22" s="29">
        <v>6.05</v>
      </c>
      <c r="X22" s="29">
        <v>6.19</v>
      </c>
      <c r="Y22" s="123">
        <v>6.18</v>
      </c>
      <c r="Z22" s="123">
        <v>6.2005628549998546</v>
      </c>
      <c r="AA22" s="123">
        <v>6.131945704999846</v>
      </c>
      <c r="AB22" s="29">
        <v>6.16</v>
      </c>
      <c r="AC22" s="29">
        <v>6.19</v>
      </c>
    </row>
    <row r="23" spans="2:32" ht="15.75" customHeight="1">
      <c r="B23" s="215" t="s">
        <v>10</v>
      </c>
      <c r="C23" s="216"/>
      <c r="D23" s="28" t="s">
        <v>8</v>
      </c>
      <c r="E23" s="28" t="s">
        <v>8</v>
      </c>
      <c r="F23" s="28" t="s">
        <v>8</v>
      </c>
      <c r="G23" s="28" t="s">
        <v>8</v>
      </c>
      <c r="H23" s="29">
        <v>0.5</v>
      </c>
      <c r="I23" s="29">
        <v>0.5</v>
      </c>
      <c r="J23" s="29">
        <v>0.5</v>
      </c>
      <c r="K23" s="31">
        <v>0.5</v>
      </c>
      <c r="L23" s="29">
        <v>0.5</v>
      </c>
      <c r="M23" s="29">
        <v>0.5</v>
      </c>
      <c r="N23" s="29">
        <v>0.5</v>
      </c>
      <c r="O23" s="29">
        <v>0.5</v>
      </c>
      <c r="P23" s="29">
        <v>0.5</v>
      </c>
      <c r="Q23" s="29">
        <v>0.5</v>
      </c>
      <c r="R23" s="29">
        <v>0.5</v>
      </c>
      <c r="S23" s="29">
        <v>0.5</v>
      </c>
      <c r="T23" s="29">
        <v>0.5</v>
      </c>
      <c r="U23" s="29">
        <v>0.6</v>
      </c>
      <c r="V23" s="29">
        <v>0.62</v>
      </c>
      <c r="W23" s="29">
        <v>0.62</v>
      </c>
      <c r="X23" s="29">
        <v>0.63</v>
      </c>
      <c r="Y23" s="123">
        <v>0.63</v>
      </c>
      <c r="Z23" s="123">
        <v>0.62510359999999687</v>
      </c>
      <c r="AA23" s="123">
        <v>0.62196903999999686</v>
      </c>
      <c r="AB23" s="29">
        <v>0.62</v>
      </c>
      <c r="AC23" s="29">
        <v>0.62</v>
      </c>
    </row>
    <row r="24" spans="2:32" ht="15.75" customHeight="1">
      <c r="B24" s="215" t="s">
        <v>11</v>
      </c>
      <c r="C24" s="216"/>
      <c r="D24" s="28" t="s">
        <v>8</v>
      </c>
      <c r="E24" s="28" t="s">
        <v>8</v>
      </c>
      <c r="F24" s="28" t="s">
        <v>8</v>
      </c>
      <c r="G24" s="28" t="s">
        <v>8</v>
      </c>
      <c r="H24" s="29">
        <v>4.3</v>
      </c>
      <c r="I24" s="29">
        <v>4.5999999999999996</v>
      </c>
      <c r="J24" s="29">
        <v>4.5999999999999996</v>
      </c>
      <c r="K24" s="31">
        <v>4.5999999999999996</v>
      </c>
      <c r="L24" s="29">
        <v>4.5</v>
      </c>
      <c r="M24" s="29">
        <v>4.5</v>
      </c>
      <c r="N24" s="29">
        <v>4.5</v>
      </c>
      <c r="O24" s="29">
        <v>4.5999999999999996</v>
      </c>
      <c r="P24" s="29">
        <v>4.5999999999999996</v>
      </c>
      <c r="Q24" s="29">
        <v>4.5999999999999996</v>
      </c>
      <c r="R24" s="29">
        <v>4.4000000000000004</v>
      </c>
      <c r="S24" s="29">
        <v>4.4000000000000004</v>
      </c>
      <c r="T24" s="29">
        <v>4.5</v>
      </c>
      <c r="U24" s="29">
        <v>4.5</v>
      </c>
      <c r="V24" s="29">
        <v>4.49</v>
      </c>
      <c r="W24" s="29">
        <v>4.34</v>
      </c>
      <c r="X24" s="29">
        <v>4.22</v>
      </c>
      <c r="Y24" s="123">
        <v>4.17</v>
      </c>
      <c r="Z24" s="123">
        <v>4.1636865480001601</v>
      </c>
      <c r="AA24" s="123">
        <v>4.1070611720001731</v>
      </c>
      <c r="AB24" s="29">
        <v>4.1100000000000003</v>
      </c>
      <c r="AC24" s="29">
        <v>4.16</v>
      </c>
    </row>
    <row r="25" spans="2:32" ht="15.75" customHeight="1">
      <c r="B25" s="215" t="s">
        <v>12</v>
      </c>
      <c r="C25" s="216"/>
      <c r="D25" s="28" t="s">
        <v>8</v>
      </c>
      <c r="E25" s="28" t="s">
        <v>8</v>
      </c>
      <c r="F25" s="28" t="s">
        <v>8</v>
      </c>
      <c r="G25" s="28" t="s">
        <v>8</v>
      </c>
      <c r="H25" s="29">
        <v>3.4</v>
      </c>
      <c r="I25" s="29">
        <v>3.4</v>
      </c>
      <c r="J25" s="29">
        <v>3.5</v>
      </c>
      <c r="K25" s="31">
        <v>3.5</v>
      </c>
      <c r="L25" s="29">
        <v>3.5</v>
      </c>
      <c r="M25" s="29">
        <v>4.0999999999999996</v>
      </c>
      <c r="N25" s="29">
        <v>4.0999999999999996</v>
      </c>
      <c r="O25" s="29">
        <v>4.0999999999999996</v>
      </c>
      <c r="P25" s="29">
        <v>4.0999999999999996</v>
      </c>
      <c r="Q25" s="29">
        <v>4.0999999999999996</v>
      </c>
      <c r="R25" s="29">
        <v>4.0999999999999996</v>
      </c>
      <c r="S25" s="29">
        <v>4.0999999999999996</v>
      </c>
      <c r="T25" s="29">
        <v>4.2</v>
      </c>
      <c r="U25" s="29">
        <v>4.2</v>
      </c>
      <c r="V25" s="29">
        <v>4.16</v>
      </c>
      <c r="W25" s="29">
        <v>4.1500000000000004</v>
      </c>
      <c r="X25" s="29">
        <v>4.22</v>
      </c>
      <c r="Y25" s="123">
        <v>4.2</v>
      </c>
      <c r="Z25" s="123">
        <v>3.9428146800000361</v>
      </c>
      <c r="AA25" s="123">
        <v>3.9354290800000351</v>
      </c>
      <c r="AB25" s="29">
        <v>3.96</v>
      </c>
      <c r="AC25" s="29">
        <v>4.1100000000000003</v>
      </c>
    </row>
    <row r="26" spans="2:32" ht="15.75" customHeight="1">
      <c r="B26" s="215" t="s">
        <v>13</v>
      </c>
      <c r="C26" s="216"/>
      <c r="D26" s="28" t="s">
        <v>8</v>
      </c>
      <c r="E26" s="28" t="s">
        <v>8</v>
      </c>
      <c r="F26" s="28" t="s">
        <v>8</v>
      </c>
      <c r="G26" s="28" t="s">
        <v>8</v>
      </c>
      <c r="H26" s="29">
        <v>3.7</v>
      </c>
      <c r="I26" s="29">
        <v>3.6</v>
      </c>
      <c r="J26" s="29">
        <v>3.7</v>
      </c>
      <c r="K26" s="31">
        <v>3.9</v>
      </c>
      <c r="L26" s="29">
        <v>4.5</v>
      </c>
      <c r="M26" s="29">
        <v>4.5</v>
      </c>
      <c r="N26" s="29">
        <v>5.8</v>
      </c>
      <c r="O26" s="29">
        <v>5.8</v>
      </c>
      <c r="P26" s="29">
        <v>5.8</v>
      </c>
      <c r="Q26" s="29">
        <v>5.8</v>
      </c>
      <c r="R26" s="29">
        <v>5.8</v>
      </c>
      <c r="S26" s="29">
        <v>5.9</v>
      </c>
      <c r="T26" s="29">
        <v>5.9</v>
      </c>
      <c r="U26" s="29">
        <v>5.9</v>
      </c>
      <c r="V26" s="29">
        <v>5.86</v>
      </c>
      <c r="W26" s="29">
        <v>5.86</v>
      </c>
      <c r="X26" s="29">
        <v>5.9</v>
      </c>
      <c r="Y26" s="123">
        <v>5.9</v>
      </c>
      <c r="Z26" s="123">
        <v>5.8942478399999132</v>
      </c>
      <c r="AA26" s="123">
        <v>5.9330661099999116</v>
      </c>
      <c r="AB26" s="29">
        <v>5.95</v>
      </c>
      <c r="AC26" s="29">
        <v>5.81</v>
      </c>
    </row>
    <row r="27" spans="2:32" ht="15.75" customHeight="1">
      <c r="B27" s="215" t="s">
        <v>14</v>
      </c>
      <c r="C27" s="216"/>
      <c r="D27" s="28" t="s">
        <v>8</v>
      </c>
      <c r="E27" s="28" t="s">
        <v>8</v>
      </c>
      <c r="F27" s="28" t="s">
        <v>8</v>
      </c>
      <c r="G27" s="28" t="s">
        <v>8</v>
      </c>
      <c r="H27" s="29">
        <v>1.4</v>
      </c>
      <c r="I27" s="29">
        <v>1.5</v>
      </c>
      <c r="J27" s="29">
        <v>1.6</v>
      </c>
      <c r="K27" s="31">
        <v>1.6</v>
      </c>
      <c r="L27" s="29">
        <v>1.6</v>
      </c>
      <c r="M27" s="29">
        <v>2.8</v>
      </c>
      <c r="N27" s="29">
        <v>2.9</v>
      </c>
      <c r="O27" s="29">
        <v>2.9</v>
      </c>
      <c r="P27" s="29">
        <v>2.7</v>
      </c>
      <c r="Q27" s="29">
        <v>3</v>
      </c>
      <c r="R27" s="29">
        <v>3</v>
      </c>
      <c r="S27" s="29">
        <v>3</v>
      </c>
      <c r="T27" s="29">
        <v>3</v>
      </c>
      <c r="U27" s="29">
        <v>3</v>
      </c>
      <c r="V27" s="29">
        <v>3.04</v>
      </c>
      <c r="W27" s="29">
        <v>2.97</v>
      </c>
      <c r="X27" s="29">
        <v>2.99</v>
      </c>
      <c r="Y27" s="123">
        <v>2.99</v>
      </c>
      <c r="Z27" s="123">
        <v>2.98</v>
      </c>
      <c r="AA27" s="123">
        <v>3.0073560700000423</v>
      </c>
      <c r="AB27" s="29">
        <v>3.41</v>
      </c>
      <c r="AC27" s="29">
        <v>3.4</v>
      </c>
    </row>
    <row r="28" spans="2:32" ht="15.75" customHeight="1">
      <c r="B28" s="215" t="s">
        <v>15</v>
      </c>
      <c r="C28" s="216"/>
      <c r="D28" s="28" t="s">
        <v>8</v>
      </c>
      <c r="E28" s="28" t="s">
        <v>8</v>
      </c>
      <c r="F28" s="28" t="s">
        <v>8</v>
      </c>
      <c r="G28" s="28" t="s">
        <v>8</v>
      </c>
      <c r="H28" s="29">
        <v>0.8</v>
      </c>
      <c r="I28" s="29">
        <v>0.8</v>
      </c>
      <c r="J28" s="29">
        <v>0.8</v>
      </c>
      <c r="K28" s="31">
        <v>0.8</v>
      </c>
      <c r="L28" s="29">
        <v>0.8</v>
      </c>
      <c r="M28" s="29">
        <v>0.8</v>
      </c>
      <c r="N28" s="29">
        <v>0.9</v>
      </c>
      <c r="O28" s="29">
        <v>0.9</v>
      </c>
      <c r="P28" s="29">
        <v>0.7</v>
      </c>
      <c r="Q28" s="29">
        <v>0.9</v>
      </c>
      <c r="R28" s="29">
        <v>0.9</v>
      </c>
      <c r="S28" s="29">
        <v>0.9</v>
      </c>
      <c r="T28" s="29">
        <v>0.9</v>
      </c>
      <c r="U28" s="29">
        <v>1</v>
      </c>
      <c r="V28" s="29">
        <v>0.96</v>
      </c>
      <c r="W28" s="29">
        <v>0.95</v>
      </c>
      <c r="X28" s="29">
        <v>0.96</v>
      </c>
      <c r="Y28" s="123">
        <v>0.96</v>
      </c>
      <c r="Z28" s="123">
        <v>0.71156520000001022</v>
      </c>
      <c r="AA28" s="123">
        <v>0.70926240000001006</v>
      </c>
      <c r="AB28" s="29">
        <v>0.73</v>
      </c>
      <c r="AC28" s="29">
        <v>0.96</v>
      </c>
    </row>
    <row r="29" spans="2:32" ht="15.75" customHeight="1">
      <c r="B29" s="218" t="s">
        <v>100</v>
      </c>
      <c r="C29" s="221"/>
      <c r="D29" s="51" t="s">
        <v>8</v>
      </c>
      <c r="E29" s="51" t="s">
        <v>8</v>
      </c>
      <c r="F29" s="51" t="s">
        <v>8</v>
      </c>
      <c r="G29" s="51" t="s">
        <v>8</v>
      </c>
      <c r="H29" s="52">
        <v>23.3</v>
      </c>
      <c r="I29" s="52">
        <v>23.5</v>
      </c>
      <c r="J29" s="52">
        <v>24</v>
      </c>
      <c r="K29" s="52">
        <v>24.9</v>
      </c>
      <c r="L29" s="52">
        <v>25.5</v>
      </c>
      <c r="M29" s="52">
        <v>27.5</v>
      </c>
      <c r="N29" s="52">
        <v>29</v>
      </c>
      <c r="O29" s="52">
        <v>29.2</v>
      </c>
      <c r="P29" s="52">
        <v>29</v>
      </c>
      <c r="Q29" s="52">
        <v>29.4</v>
      </c>
      <c r="R29" s="52">
        <v>29.2</v>
      </c>
      <c r="S29" s="52">
        <v>29.3</v>
      </c>
      <c r="T29" s="52">
        <v>29.6</v>
      </c>
      <c r="U29" s="52">
        <v>29.7</v>
      </c>
      <c r="V29" s="52">
        <v>29.77</v>
      </c>
      <c r="W29" s="52">
        <v>29.54</v>
      </c>
      <c r="X29" s="52">
        <v>29.74</v>
      </c>
      <c r="Y29" s="125">
        <v>29.65</v>
      </c>
      <c r="Z29" s="125">
        <v>29.057000876999957</v>
      </c>
      <c r="AA29" s="125">
        <v>28.973443536999998</v>
      </c>
      <c r="AB29" s="52">
        <f>SUM(AB21:AB28)</f>
        <v>29.5</v>
      </c>
      <c r="AC29" s="52">
        <v>29.86</v>
      </c>
    </row>
    <row r="30" spans="2:32" ht="15.75" customHeight="1">
      <c r="B30" s="218" t="s">
        <v>38</v>
      </c>
      <c r="C30" s="221"/>
      <c r="D30" s="51" t="s">
        <v>8</v>
      </c>
      <c r="E30" s="51" t="s">
        <v>8</v>
      </c>
      <c r="F30" s="51" t="s">
        <v>8</v>
      </c>
      <c r="G30" s="51" t="s">
        <v>8</v>
      </c>
      <c r="H30" s="51" t="s">
        <v>8</v>
      </c>
      <c r="I30" s="52">
        <v>66.099999999999994</v>
      </c>
      <c r="J30" s="52">
        <v>66.900000000000006</v>
      </c>
      <c r="K30" s="52">
        <v>68</v>
      </c>
      <c r="L30" s="52">
        <v>69.5</v>
      </c>
      <c r="M30" s="52">
        <v>71.599999999999994</v>
      </c>
      <c r="N30" s="52">
        <v>73.099999999999994</v>
      </c>
      <c r="O30" s="52">
        <v>73.2</v>
      </c>
      <c r="P30" s="52">
        <v>73.2</v>
      </c>
      <c r="Q30" s="52">
        <v>73.099999999999994</v>
      </c>
      <c r="R30" s="52">
        <v>74</v>
      </c>
      <c r="S30" s="52">
        <v>73.900000000000006</v>
      </c>
      <c r="T30" s="52">
        <v>74.099999999999994</v>
      </c>
      <c r="U30" s="52">
        <v>74.099999999999994</v>
      </c>
      <c r="V30" s="52">
        <v>74.41</v>
      </c>
      <c r="W30" s="52">
        <v>74.22</v>
      </c>
      <c r="X30" s="52">
        <v>74.48</v>
      </c>
      <c r="Y30" s="125">
        <v>73.8</v>
      </c>
      <c r="Z30" s="125">
        <v>73.283302520999783</v>
      </c>
      <c r="AA30" s="125">
        <v>72.803211562999692</v>
      </c>
      <c r="AB30" s="52">
        <f>AB20+AB29</f>
        <v>73.760000000000005</v>
      </c>
      <c r="AC30" s="52">
        <v>75.44</v>
      </c>
    </row>
    <row r="31" spans="2:32" ht="15.75" customHeight="1">
      <c r="B31" s="215" t="s">
        <v>73</v>
      </c>
      <c r="C31" s="216"/>
      <c r="D31" s="28" t="s">
        <v>8</v>
      </c>
      <c r="E31" s="28" t="s">
        <v>8</v>
      </c>
      <c r="F31" s="28" t="s">
        <v>8</v>
      </c>
      <c r="G31" s="28" t="s">
        <v>8</v>
      </c>
      <c r="H31" s="29">
        <v>4.0999999999999996</v>
      </c>
      <c r="I31" s="29">
        <v>4.0999999999999996</v>
      </c>
      <c r="J31" s="29">
        <v>4.0999999999999996</v>
      </c>
      <c r="K31" s="31">
        <v>4.0999999999999996</v>
      </c>
      <c r="L31" s="29">
        <v>4.0999999999999996</v>
      </c>
      <c r="M31" s="29">
        <v>4.0999999999999996</v>
      </c>
      <c r="N31" s="29">
        <v>4.0999999999999996</v>
      </c>
      <c r="O31" s="29">
        <v>4.0999999999999996</v>
      </c>
      <c r="P31" s="29">
        <v>4.0999999999999996</v>
      </c>
      <c r="Q31" s="29">
        <v>4.0999999999999996</v>
      </c>
      <c r="R31" s="29">
        <v>4.5</v>
      </c>
      <c r="S31" s="29">
        <v>4.8</v>
      </c>
      <c r="T31" s="29">
        <v>4.9000000000000004</v>
      </c>
      <c r="U31" s="29">
        <v>5</v>
      </c>
      <c r="V31" s="29">
        <v>5.0199999999999996</v>
      </c>
      <c r="W31" s="29">
        <v>5.01</v>
      </c>
      <c r="X31" s="29">
        <v>5.04</v>
      </c>
      <c r="Y31" s="123">
        <v>4.57</v>
      </c>
      <c r="Z31" s="123">
        <v>4.51</v>
      </c>
      <c r="AA31" s="123">
        <v>4.869211</v>
      </c>
      <c r="AB31" s="29">
        <v>4.96</v>
      </c>
      <c r="AC31" s="29">
        <v>4.8899999999999997</v>
      </c>
      <c r="AE31" s="129"/>
      <c r="AF31" s="129"/>
    </row>
    <row r="32" spans="2:32" ht="15.75" customHeight="1">
      <c r="B32" s="215" t="s">
        <v>74</v>
      </c>
      <c r="C32" s="216"/>
      <c r="D32" s="28" t="s">
        <v>8</v>
      </c>
      <c r="E32" s="28" t="s">
        <v>8</v>
      </c>
      <c r="F32" s="28" t="s">
        <v>8</v>
      </c>
      <c r="G32" s="28" t="s">
        <v>8</v>
      </c>
      <c r="H32" s="29">
        <v>2.6</v>
      </c>
      <c r="I32" s="29">
        <v>2.6</v>
      </c>
      <c r="J32" s="29">
        <v>2.6</v>
      </c>
      <c r="K32" s="31">
        <v>2.7</v>
      </c>
      <c r="L32" s="29">
        <v>3</v>
      </c>
      <c r="M32" s="29">
        <v>3</v>
      </c>
      <c r="N32" s="29">
        <v>3</v>
      </c>
      <c r="O32" s="29">
        <v>3</v>
      </c>
      <c r="P32" s="29">
        <v>3</v>
      </c>
      <c r="Q32" s="29">
        <v>3</v>
      </c>
      <c r="R32" s="29">
        <v>3</v>
      </c>
      <c r="S32" s="29">
        <v>3</v>
      </c>
      <c r="T32" s="29">
        <v>3</v>
      </c>
      <c r="U32" s="29">
        <v>3</v>
      </c>
      <c r="V32" s="29">
        <v>3.01</v>
      </c>
      <c r="W32" s="29">
        <v>3</v>
      </c>
      <c r="X32" s="29">
        <v>3.01</v>
      </c>
      <c r="Y32" s="123">
        <v>2.62</v>
      </c>
      <c r="Z32" s="123">
        <v>2.64</v>
      </c>
      <c r="AA32" s="123">
        <v>2.8360790000000002</v>
      </c>
      <c r="AB32" s="29">
        <v>3.01</v>
      </c>
      <c r="AC32" s="29">
        <v>2.99</v>
      </c>
    </row>
    <row r="33" spans="2:32" ht="15.75" customHeight="1">
      <c r="B33" s="215" t="s">
        <v>85</v>
      </c>
      <c r="C33" s="216"/>
      <c r="D33" s="28" t="s">
        <v>8</v>
      </c>
      <c r="E33" s="28" t="s">
        <v>8</v>
      </c>
      <c r="F33" s="28" t="s">
        <v>8</v>
      </c>
      <c r="G33" s="28" t="s">
        <v>8</v>
      </c>
      <c r="H33" s="29">
        <v>2.7</v>
      </c>
      <c r="I33" s="29">
        <v>2.7</v>
      </c>
      <c r="J33" s="29">
        <v>2.7</v>
      </c>
      <c r="K33" s="31">
        <v>2.9</v>
      </c>
      <c r="L33" s="29">
        <v>2.9</v>
      </c>
      <c r="M33" s="29">
        <v>2.9</v>
      </c>
      <c r="N33" s="29">
        <v>2.9</v>
      </c>
      <c r="O33" s="29">
        <v>2.9</v>
      </c>
      <c r="P33" s="29">
        <v>2.9</v>
      </c>
      <c r="Q33" s="29">
        <v>2.9</v>
      </c>
      <c r="R33" s="29">
        <v>2.9</v>
      </c>
      <c r="S33" s="29">
        <v>2.9</v>
      </c>
      <c r="T33" s="29">
        <v>2.9</v>
      </c>
      <c r="U33" s="29">
        <v>2.9</v>
      </c>
      <c r="V33" s="29">
        <v>2.93</v>
      </c>
      <c r="W33" s="29">
        <v>2.92</v>
      </c>
      <c r="X33" s="29">
        <v>2.93</v>
      </c>
      <c r="Y33" s="123">
        <v>2.75</v>
      </c>
      <c r="Z33" s="123">
        <v>2.82</v>
      </c>
      <c r="AA33" s="123">
        <v>2.903289</v>
      </c>
      <c r="AB33" s="29">
        <v>2.93</v>
      </c>
      <c r="AC33" s="29">
        <v>2.92</v>
      </c>
    </row>
    <row r="34" spans="2:32" ht="15.75" customHeight="1">
      <c r="B34" s="215" t="s">
        <v>75</v>
      </c>
      <c r="C34" s="216"/>
      <c r="D34" s="28" t="s">
        <v>8</v>
      </c>
      <c r="E34" s="28" t="s">
        <v>8</v>
      </c>
      <c r="F34" s="28" t="s">
        <v>8</v>
      </c>
      <c r="G34" s="28" t="s">
        <v>8</v>
      </c>
      <c r="H34" s="29">
        <v>2.8</v>
      </c>
      <c r="I34" s="29">
        <v>2.8</v>
      </c>
      <c r="J34" s="29">
        <v>2.8</v>
      </c>
      <c r="K34" s="31">
        <v>2.8</v>
      </c>
      <c r="L34" s="29">
        <v>2.8</v>
      </c>
      <c r="M34" s="29">
        <v>2.8</v>
      </c>
      <c r="N34" s="29">
        <v>2.8</v>
      </c>
      <c r="O34" s="29">
        <v>2.8</v>
      </c>
      <c r="P34" s="29">
        <v>2.8</v>
      </c>
      <c r="Q34" s="29">
        <v>3.1</v>
      </c>
      <c r="R34" s="29">
        <v>3.2</v>
      </c>
      <c r="S34" s="29">
        <v>3.2</v>
      </c>
      <c r="T34" s="29">
        <v>3.3</v>
      </c>
      <c r="U34" s="29">
        <v>3.3</v>
      </c>
      <c r="V34" s="29">
        <v>3.24</v>
      </c>
      <c r="W34" s="29">
        <v>3.25</v>
      </c>
      <c r="X34" s="29">
        <v>3.26</v>
      </c>
      <c r="Y34" s="123">
        <v>3.07</v>
      </c>
      <c r="Z34" s="123">
        <v>3.69</v>
      </c>
      <c r="AA34" s="123">
        <v>3.6973180000000001</v>
      </c>
      <c r="AB34" s="29">
        <v>3.76</v>
      </c>
      <c r="AC34" s="29">
        <v>3.67</v>
      </c>
    </row>
    <row r="35" spans="2:32" ht="15.75" customHeight="1">
      <c r="B35" s="215" t="s">
        <v>76</v>
      </c>
      <c r="C35" s="216"/>
      <c r="D35" s="28" t="s">
        <v>8</v>
      </c>
      <c r="E35" s="28" t="s">
        <v>8</v>
      </c>
      <c r="F35" s="28" t="s">
        <v>8</v>
      </c>
      <c r="G35" s="28" t="s">
        <v>8</v>
      </c>
      <c r="H35" s="29">
        <v>3.1</v>
      </c>
      <c r="I35" s="29">
        <v>3</v>
      </c>
      <c r="J35" s="29">
        <v>3</v>
      </c>
      <c r="K35" s="31">
        <v>3.1</v>
      </c>
      <c r="L35" s="29">
        <v>3.2</v>
      </c>
      <c r="M35" s="29">
        <v>3.6</v>
      </c>
      <c r="N35" s="29">
        <v>3.6</v>
      </c>
      <c r="O35" s="29">
        <v>3.6</v>
      </c>
      <c r="P35" s="29">
        <v>3.6</v>
      </c>
      <c r="Q35" s="29">
        <v>3.6</v>
      </c>
      <c r="R35" s="29">
        <v>3.6</v>
      </c>
      <c r="S35" s="29">
        <v>3.6</v>
      </c>
      <c r="T35" s="29">
        <v>3.6</v>
      </c>
      <c r="U35" s="29">
        <v>3.6</v>
      </c>
      <c r="V35" s="29">
        <v>3.57</v>
      </c>
      <c r="W35" s="29">
        <v>3.57</v>
      </c>
      <c r="X35" s="29">
        <v>3.58</v>
      </c>
      <c r="Y35" s="123">
        <v>3.38</v>
      </c>
      <c r="Z35" s="123">
        <v>3.52</v>
      </c>
      <c r="AA35" s="123">
        <v>3.568705</v>
      </c>
      <c r="AB35" s="29">
        <v>3.65</v>
      </c>
      <c r="AC35" s="29">
        <v>3.63</v>
      </c>
    </row>
    <row r="36" spans="2:32" ht="15.75" customHeight="1">
      <c r="B36" s="215" t="s">
        <v>77</v>
      </c>
      <c r="C36" s="216"/>
      <c r="D36" s="28" t="s">
        <v>8</v>
      </c>
      <c r="E36" s="28" t="s">
        <v>8</v>
      </c>
      <c r="F36" s="28" t="s">
        <v>8</v>
      </c>
      <c r="G36" s="28" t="s">
        <v>8</v>
      </c>
      <c r="H36" s="29">
        <v>2.8</v>
      </c>
      <c r="I36" s="29">
        <v>3</v>
      </c>
      <c r="J36" s="29">
        <v>3</v>
      </c>
      <c r="K36" s="31">
        <v>3</v>
      </c>
      <c r="L36" s="29">
        <v>2.9</v>
      </c>
      <c r="M36" s="29">
        <v>3</v>
      </c>
      <c r="N36" s="29">
        <v>3</v>
      </c>
      <c r="O36" s="29">
        <v>3</v>
      </c>
      <c r="P36" s="29">
        <v>3</v>
      </c>
      <c r="Q36" s="29">
        <v>3</v>
      </c>
      <c r="R36" s="29">
        <v>3.1</v>
      </c>
      <c r="S36" s="29">
        <v>3.5</v>
      </c>
      <c r="T36" s="29">
        <v>3.5</v>
      </c>
      <c r="U36" s="29">
        <v>3.5</v>
      </c>
      <c r="V36" s="29">
        <v>3.48</v>
      </c>
      <c r="W36" s="29">
        <v>3.48</v>
      </c>
      <c r="X36" s="29">
        <v>3.5</v>
      </c>
      <c r="Y36" s="123">
        <v>3.17</v>
      </c>
      <c r="Z36" s="123">
        <v>3.35</v>
      </c>
      <c r="AA36" s="123">
        <v>3.3722979999999998</v>
      </c>
      <c r="AB36" s="29">
        <v>3.41</v>
      </c>
      <c r="AC36" s="29">
        <v>3.43</v>
      </c>
      <c r="AE36" s="129"/>
      <c r="AF36" s="129"/>
    </row>
    <row r="37" spans="2:32" ht="15.75" customHeight="1">
      <c r="B37" s="215" t="s">
        <v>86</v>
      </c>
      <c r="C37" s="216"/>
      <c r="D37" s="28" t="s">
        <v>8</v>
      </c>
      <c r="E37" s="28" t="s">
        <v>8</v>
      </c>
      <c r="F37" s="28" t="s">
        <v>8</v>
      </c>
      <c r="G37" s="28" t="s">
        <v>8</v>
      </c>
      <c r="H37" s="29">
        <v>4.9000000000000004</v>
      </c>
      <c r="I37" s="29">
        <v>5</v>
      </c>
      <c r="J37" s="29">
        <v>5</v>
      </c>
      <c r="K37" s="31">
        <v>5</v>
      </c>
      <c r="L37" s="29">
        <v>5.2</v>
      </c>
      <c r="M37" s="29">
        <v>5.2</v>
      </c>
      <c r="N37" s="29">
        <v>5.2</v>
      </c>
      <c r="O37" s="29">
        <v>5.2</v>
      </c>
      <c r="P37" s="29">
        <v>5.2</v>
      </c>
      <c r="Q37" s="29">
        <v>5.2</v>
      </c>
      <c r="R37" s="29">
        <v>5.2</v>
      </c>
      <c r="S37" s="29">
        <v>5.2</v>
      </c>
      <c r="T37" s="29">
        <v>5.2</v>
      </c>
      <c r="U37" s="29">
        <v>5.2</v>
      </c>
      <c r="V37" s="29">
        <v>5.18</v>
      </c>
      <c r="W37" s="29">
        <v>5.19</v>
      </c>
      <c r="X37" s="29">
        <v>5.2</v>
      </c>
      <c r="Y37" s="123">
        <v>5.03</v>
      </c>
      <c r="Z37" s="123">
        <v>5.17</v>
      </c>
      <c r="AA37" s="123">
        <v>5.1922430000000004</v>
      </c>
      <c r="AB37" s="29">
        <v>5.22</v>
      </c>
      <c r="AC37" s="29">
        <v>5.18</v>
      </c>
    </row>
    <row r="38" spans="2:32" ht="15.75" customHeight="1">
      <c r="B38" s="215" t="s">
        <v>78</v>
      </c>
      <c r="C38" s="216"/>
      <c r="D38" s="28" t="s">
        <v>8</v>
      </c>
      <c r="E38" s="28" t="s">
        <v>8</v>
      </c>
      <c r="F38" s="28" t="s">
        <v>8</v>
      </c>
      <c r="G38" s="28" t="s">
        <v>8</v>
      </c>
      <c r="H38" s="29">
        <v>4.3</v>
      </c>
      <c r="I38" s="29">
        <v>4.3</v>
      </c>
      <c r="J38" s="29">
        <v>4.3</v>
      </c>
      <c r="K38" s="31">
        <v>4.4000000000000004</v>
      </c>
      <c r="L38" s="29">
        <v>4.5</v>
      </c>
      <c r="M38" s="29">
        <v>4.5</v>
      </c>
      <c r="N38" s="29">
        <v>4.4000000000000004</v>
      </c>
      <c r="O38" s="29">
        <v>4.5</v>
      </c>
      <c r="P38" s="29">
        <v>4.8</v>
      </c>
      <c r="Q38" s="29">
        <v>4.8</v>
      </c>
      <c r="R38" s="29">
        <v>4.7</v>
      </c>
      <c r="S38" s="29">
        <v>4.8</v>
      </c>
      <c r="T38" s="29">
        <v>4.8</v>
      </c>
      <c r="U38" s="29">
        <v>4.8</v>
      </c>
      <c r="V38" s="29">
        <v>4.74</v>
      </c>
      <c r="W38" s="29">
        <v>4.75</v>
      </c>
      <c r="X38" s="29">
        <v>4.7699999999999996</v>
      </c>
      <c r="Y38" s="123">
        <v>4.51</v>
      </c>
      <c r="Z38" s="123">
        <v>4.7</v>
      </c>
      <c r="AA38" s="123">
        <v>4.7532050000000003</v>
      </c>
      <c r="AB38" s="29">
        <v>4.8499999999999996</v>
      </c>
      <c r="AC38" s="29">
        <v>4.74</v>
      </c>
    </row>
    <row r="39" spans="2:32" ht="15.75" customHeight="1">
      <c r="B39" s="215" t="s">
        <v>79</v>
      </c>
      <c r="C39" s="216"/>
      <c r="D39" s="28" t="s">
        <v>8</v>
      </c>
      <c r="E39" s="28" t="s">
        <v>8</v>
      </c>
      <c r="F39" s="28" t="s">
        <v>8</v>
      </c>
      <c r="G39" s="28" t="s">
        <v>8</v>
      </c>
      <c r="H39" s="29">
        <v>4.2</v>
      </c>
      <c r="I39" s="29">
        <v>4.2</v>
      </c>
      <c r="J39" s="29">
        <v>4.2</v>
      </c>
      <c r="K39" s="31">
        <v>4.3</v>
      </c>
      <c r="L39" s="29">
        <v>4.3</v>
      </c>
      <c r="M39" s="29">
        <v>4.5999999999999996</v>
      </c>
      <c r="N39" s="29">
        <v>4.5999999999999996</v>
      </c>
      <c r="O39" s="29">
        <v>4.5999999999999996</v>
      </c>
      <c r="P39" s="29">
        <v>4.5999999999999996</v>
      </c>
      <c r="Q39" s="29">
        <v>4.5999999999999996</v>
      </c>
      <c r="R39" s="29">
        <v>4.5999999999999996</v>
      </c>
      <c r="S39" s="29">
        <v>4.7</v>
      </c>
      <c r="T39" s="29">
        <v>4.7</v>
      </c>
      <c r="U39" s="29">
        <v>4.5999999999999996</v>
      </c>
      <c r="V39" s="29">
        <v>4.6500000000000004</v>
      </c>
      <c r="W39" s="29">
        <v>4.62</v>
      </c>
      <c r="X39" s="29">
        <v>4.6500000000000004</v>
      </c>
      <c r="Y39" s="123">
        <v>4.46</v>
      </c>
      <c r="Z39" s="123">
        <v>4.66</v>
      </c>
      <c r="AA39" s="123">
        <v>4.636825</v>
      </c>
      <c r="AB39" s="29">
        <v>4.75</v>
      </c>
      <c r="AC39" s="29">
        <v>4.6500000000000004</v>
      </c>
    </row>
    <row r="40" spans="2:32" ht="15.75" customHeight="1">
      <c r="B40" s="215" t="s">
        <v>80</v>
      </c>
      <c r="C40" s="216"/>
      <c r="D40" s="28" t="s">
        <v>8</v>
      </c>
      <c r="E40" s="28" t="s">
        <v>8</v>
      </c>
      <c r="F40" s="28" t="s">
        <v>8</v>
      </c>
      <c r="G40" s="28" t="s">
        <v>8</v>
      </c>
      <c r="H40" s="29">
        <v>1.9</v>
      </c>
      <c r="I40" s="29">
        <v>1.9</v>
      </c>
      <c r="J40" s="29">
        <v>1.9</v>
      </c>
      <c r="K40" s="31">
        <v>1.9</v>
      </c>
      <c r="L40" s="29">
        <v>2</v>
      </c>
      <c r="M40" s="29">
        <v>2</v>
      </c>
      <c r="N40" s="29">
        <v>2</v>
      </c>
      <c r="O40" s="29">
        <v>2</v>
      </c>
      <c r="P40" s="29">
        <v>2</v>
      </c>
      <c r="Q40" s="29">
        <v>2</v>
      </c>
      <c r="R40" s="29">
        <v>2</v>
      </c>
      <c r="S40" s="29">
        <v>2</v>
      </c>
      <c r="T40" s="29">
        <v>2</v>
      </c>
      <c r="U40" s="29">
        <v>2</v>
      </c>
      <c r="V40" s="29">
        <v>1.96</v>
      </c>
      <c r="W40" s="29">
        <v>1.99</v>
      </c>
      <c r="X40" s="29">
        <v>2</v>
      </c>
      <c r="Y40" s="123">
        <v>1.82</v>
      </c>
      <c r="Z40" s="123">
        <v>1.86</v>
      </c>
      <c r="AA40" s="123">
        <v>1.926663</v>
      </c>
      <c r="AB40" s="29">
        <v>1.99</v>
      </c>
      <c r="AC40" s="29">
        <v>1.97</v>
      </c>
    </row>
    <row r="41" spans="2:32" ht="15.75" customHeight="1">
      <c r="B41" s="215" t="s">
        <v>81</v>
      </c>
      <c r="C41" s="216"/>
      <c r="D41" s="28" t="s">
        <v>8</v>
      </c>
      <c r="E41" s="28" t="s">
        <v>8</v>
      </c>
      <c r="F41" s="28" t="s">
        <v>8</v>
      </c>
      <c r="G41" s="28" t="s">
        <v>8</v>
      </c>
      <c r="H41" s="29">
        <v>1.6</v>
      </c>
      <c r="I41" s="29">
        <v>1.6</v>
      </c>
      <c r="J41" s="29">
        <v>1.6</v>
      </c>
      <c r="K41" s="31">
        <v>1.6</v>
      </c>
      <c r="L41" s="29">
        <v>1.6</v>
      </c>
      <c r="M41" s="29">
        <v>1.6</v>
      </c>
      <c r="N41" s="29">
        <v>1.6</v>
      </c>
      <c r="O41" s="29">
        <v>1.6</v>
      </c>
      <c r="P41" s="29">
        <v>1.6</v>
      </c>
      <c r="Q41" s="29">
        <v>1.6</v>
      </c>
      <c r="R41" s="29">
        <v>1.6</v>
      </c>
      <c r="S41" s="29">
        <v>1.6</v>
      </c>
      <c r="T41" s="29">
        <v>1.6</v>
      </c>
      <c r="U41" s="29">
        <v>1.6</v>
      </c>
      <c r="V41" s="29">
        <v>1.62</v>
      </c>
      <c r="W41" s="29">
        <v>1.62</v>
      </c>
      <c r="X41" s="29">
        <v>1.61</v>
      </c>
      <c r="Y41" s="123">
        <v>1.45</v>
      </c>
      <c r="Z41" s="123">
        <v>1.48</v>
      </c>
      <c r="AA41" s="123">
        <v>1.478953</v>
      </c>
      <c r="AB41" s="29">
        <v>2.25</v>
      </c>
      <c r="AC41" s="29">
        <v>3.01</v>
      </c>
      <c r="AE41" s="129"/>
      <c r="AF41" s="129"/>
    </row>
    <row r="42" spans="2:32" ht="15.75" customHeight="1">
      <c r="B42" s="215" t="s">
        <v>82</v>
      </c>
      <c r="C42" s="216"/>
      <c r="D42" s="28" t="s">
        <v>8</v>
      </c>
      <c r="E42" s="28" t="s">
        <v>8</v>
      </c>
      <c r="F42" s="28" t="s">
        <v>8</v>
      </c>
      <c r="G42" s="28" t="s">
        <v>8</v>
      </c>
      <c r="H42" s="29">
        <v>2.7</v>
      </c>
      <c r="I42" s="29">
        <v>2.9</v>
      </c>
      <c r="J42" s="29">
        <v>2.9</v>
      </c>
      <c r="K42" s="31">
        <v>3.1</v>
      </c>
      <c r="L42" s="29">
        <v>3.1</v>
      </c>
      <c r="M42" s="29">
        <v>3.1</v>
      </c>
      <c r="N42" s="29">
        <v>3.1</v>
      </c>
      <c r="O42" s="29">
        <v>3</v>
      </c>
      <c r="P42" s="29">
        <v>3.1</v>
      </c>
      <c r="Q42" s="29">
        <v>3.4</v>
      </c>
      <c r="R42" s="29">
        <v>3.4</v>
      </c>
      <c r="S42" s="29">
        <v>3.4</v>
      </c>
      <c r="T42" s="29">
        <v>3.4</v>
      </c>
      <c r="U42" s="29">
        <v>3.4</v>
      </c>
      <c r="V42" s="29">
        <v>3.38</v>
      </c>
      <c r="W42" s="29">
        <v>3.4</v>
      </c>
      <c r="X42" s="29">
        <v>3.42</v>
      </c>
      <c r="Y42" s="123">
        <v>3.03</v>
      </c>
      <c r="Z42" s="123">
        <v>3.29</v>
      </c>
      <c r="AA42" s="123">
        <v>3.6671990000000001</v>
      </c>
      <c r="AB42" s="29">
        <v>3.87</v>
      </c>
      <c r="AC42" s="29">
        <v>3.8</v>
      </c>
    </row>
    <row r="43" spans="2:32" ht="15.75" customHeight="1">
      <c r="B43" s="215" t="s">
        <v>83</v>
      </c>
      <c r="C43" s="216"/>
      <c r="D43" s="28" t="s">
        <v>8</v>
      </c>
      <c r="E43" s="28" t="s">
        <v>8</v>
      </c>
      <c r="F43" s="28" t="s">
        <v>8</v>
      </c>
      <c r="G43" s="28" t="s">
        <v>8</v>
      </c>
      <c r="H43" s="29">
        <v>4.4000000000000004</v>
      </c>
      <c r="I43" s="29">
        <v>4.4000000000000004</v>
      </c>
      <c r="J43" s="29">
        <v>4.4000000000000004</v>
      </c>
      <c r="K43" s="31">
        <v>4.8</v>
      </c>
      <c r="L43" s="29">
        <v>5</v>
      </c>
      <c r="M43" s="29">
        <v>5.2</v>
      </c>
      <c r="N43" s="29">
        <v>5.2</v>
      </c>
      <c r="O43" s="29">
        <v>5.2</v>
      </c>
      <c r="P43" s="29">
        <v>5.2</v>
      </c>
      <c r="Q43" s="29">
        <v>5.2</v>
      </c>
      <c r="R43" s="29">
        <v>5.2</v>
      </c>
      <c r="S43" s="29">
        <v>5.2</v>
      </c>
      <c r="T43" s="29">
        <v>5.2</v>
      </c>
      <c r="U43" s="29">
        <v>5.2</v>
      </c>
      <c r="V43" s="29">
        <v>5.2</v>
      </c>
      <c r="W43" s="29">
        <v>5.15</v>
      </c>
      <c r="X43" s="29">
        <v>5.16</v>
      </c>
      <c r="Y43" s="123">
        <v>5.04</v>
      </c>
      <c r="Z43" s="123">
        <v>5.16</v>
      </c>
      <c r="AA43" s="123">
        <v>5.1636839999999999</v>
      </c>
      <c r="AB43" s="29">
        <v>5.24</v>
      </c>
      <c r="AC43" s="29">
        <v>5.15</v>
      </c>
    </row>
    <row r="44" spans="2:32" ht="15.75" customHeight="1">
      <c r="B44" s="215" t="s">
        <v>170</v>
      </c>
      <c r="C44" s="216"/>
      <c r="D44" s="28" t="s">
        <v>8</v>
      </c>
      <c r="E44" s="28" t="s">
        <v>8</v>
      </c>
      <c r="F44" s="28" t="s">
        <v>8</v>
      </c>
      <c r="G44" s="28" t="s">
        <v>8</v>
      </c>
      <c r="H44" s="29">
        <v>2.4</v>
      </c>
      <c r="I44" s="29">
        <v>2.4</v>
      </c>
      <c r="J44" s="29">
        <v>2.4</v>
      </c>
      <c r="K44" s="31">
        <v>2.5</v>
      </c>
      <c r="L44" s="29">
        <v>2.6</v>
      </c>
      <c r="M44" s="29">
        <v>2.6</v>
      </c>
      <c r="N44" s="29">
        <v>2.6</v>
      </c>
      <c r="O44" s="29">
        <v>2.6</v>
      </c>
      <c r="P44" s="29">
        <v>2.6</v>
      </c>
      <c r="Q44" s="29">
        <v>2.6</v>
      </c>
      <c r="R44" s="29">
        <v>2.7</v>
      </c>
      <c r="S44" s="29">
        <v>2.7</v>
      </c>
      <c r="T44" s="29">
        <v>2.7</v>
      </c>
      <c r="U44" s="29">
        <v>2.7</v>
      </c>
      <c r="V44" s="29">
        <v>2.7</v>
      </c>
      <c r="W44" s="29">
        <v>2.7</v>
      </c>
      <c r="X44" s="29">
        <v>2.76</v>
      </c>
      <c r="Y44" s="123">
        <v>4.0599999999999996</v>
      </c>
      <c r="Z44" s="123">
        <v>4.17</v>
      </c>
      <c r="AA44" s="123">
        <v>4.077426</v>
      </c>
      <c r="AB44" s="29">
        <v>5.99</v>
      </c>
      <c r="AC44" s="29">
        <v>7.88</v>
      </c>
    </row>
    <row r="45" spans="2:32" ht="15.75" customHeight="1">
      <c r="B45" s="217" t="s">
        <v>40</v>
      </c>
      <c r="C45" s="218"/>
      <c r="D45" s="51" t="s">
        <v>8</v>
      </c>
      <c r="E45" s="51" t="s">
        <v>8</v>
      </c>
      <c r="F45" s="51" t="s">
        <v>8</v>
      </c>
      <c r="G45" s="51" t="s">
        <v>8</v>
      </c>
      <c r="H45" s="52">
        <v>44.5</v>
      </c>
      <c r="I45" s="52">
        <v>44.9</v>
      </c>
      <c r="J45" s="52">
        <v>44.9</v>
      </c>
      <c r="K45" s="52">
        <v>46</v>
      </c>
      <c r="L45" s="52">
        <v>47.4</v>
      </c>
      <c r="M45" s="52">
        <v>48.2</v>
      </c>
      <c r="N45" s="52">
        <v>48.1</v>
      </c>
      <c r="O45" s="52">
        <v>48.1</v>
      </c>
      <c r="P45" s="52">
        <v>48.5</v>
      </c>
      <c r="Q45" s="52">
        <v>49.1</v>
      </c>
      <c r="R45" s="52">
        <v>49.7</v>
      </c>
      <c r="S45" s="52">
        <v>50.6</v>
      </c>
      <c r="T45" s="52">
        <v>50.8</v>
      </c>
      <c r="U45" s="52">
        <v>50.8</v>
      </c>
      <c r="V45" s="52">
        <v>50.69</v>
      </c>
      <c r="W45" s="52">
        <v>50.65</v>
      </c>
      <c r="X45" s="52">
        <v>50.9</v>
      </c>
      <c r="Y45" s="133">
        <v>48.960000000000008</v>
      </c>
      <c r="Z45" s="133">
        <v>51.03</v>
      </c>
      <c r="AA45" s="133">
        <v>52.143097000000004</v>
      </c>
      <c r="AB45" s="52">
        <v>55.89</v>
      </c>
      <c r="AC45" s="52">
        <v>57.95</v>
      </c>
    </row>
    <row r="46" spans="2:32" ht="13.5" customHeight="1">
      <c r="B46" s="32" t="s">
        <v>88</v>
      </c>
      <c r="C46" s="24"/>
      <c r="D46" s="21"/>
      <c r="E46" s="21"/>
      <c r="F46" s="21"/>
      <c r="G46" s="21"/>
      <c r="H46" s="21"/>
      <c r="I46" s="21"/>
      <c r="J46" s="21"/>
      <c r="K46" s="21"/>
      <c r="L46" s="21"/>
      <c r="M46" s="21"/>
      <c r="N46" s="21"/>
      <c r="O46" s="21"/>
      <c r="P46" s="21"/>
      <c r="Q46" s="21"/>
      <c r="R46" s="21"/>
      <c r="Y46" s="130"/>
      <c r="Z46" s="171"/>
      <c r="AA46" s="21"/>
      <c r="AB46" s="21"/>
      <c r="AC46" s="21"/>
    </row>
    <row r="47" spans="2:32" ht="13.5" customHeight="1">
      <c r="B47" s="65" t="s">
        <v>109</v>
      </c>
      <c r="C47" s="24"/>
      <c r="D47" s="32"/>
      <c r="E47" s="32"/>
      <c r="F47" s="32"/>
      <c r="G47" s="32"/>
      <c r="H47" s="2"/>
      <c r="I47" s="2"/>
      <c r="J47" s="2"/>
      <c r="Y47" s="21"/>
      <c r="Z47" s="21"/>
      <c r="AA47" s="21"/>
      <c r="AB47" s="21"/>
      <c r="AC47" s="21"/>
      <c r="AD47" s="21"/>
    </row>
    <row r="48" spans="2:32" ht="13.5" customHeight="1">
      <c r="B48" s="65" t="s">
        <v>87</v>
      </c>
      <c r="Y48" s="21"/>
      <c r="Z48" s="21"/>
      <c r="AA48" s="21"/>
      <c r="AB48" s="21"/>
      <c r="AC48" s="21"/>
      <c r="AD48" s="21"/>
    </row>
    <row r="49" spans="2:72" ht="13.5" customHeight="1">
      <c r="B49" s="65" t="s">
        <v>69</v>
      </c>
      <c r="Y49" s="126"/>
      <c r="Z49" s="126"/>
      <c r="AA49" s="21"/>
      <c r="AB49" s="21"/>
      <c r="AC49" s="21"/>
      <c r="AD49" s="21"/>
    </row>
    <row r="50" spans="2:72">
      <c r="B50" s="180" t="s">
        <v>190</v>
      </c>
    </row>
    <row r="51" spans="2:72">
      <c r="B51" s="180" t="s">
        <v>191</v>
      </c>
    </row>
    <row r="52" spans="2:72">
      <c r="B52" s="180" t="s">
        <v>192</v>
      </c>
    </row>
    <row r="53" spans="2:72" ht="13.5" customHeight="1">
      <c r="B53" s="180" t="s">
        <v>205</v>
      </c>
      <c r="Y53" s="126"/>
      <c r="Z53" s="126"/>
      <c r="AA53" s="21"/>
      <c r="AB53" s="21"/>
      <c r="AC53" s="21"/>
      <c r="AD53" s="21"/>
    </row>
    <row r="54" spans="2:72" ht="13.5" customHeight="1">
      <c r="B54" s="180" t="s">
        <v>206</v>
      </c>
      <c r="Y54" s="21"/>
      <c r="Z54" s="21"/>
      <c r="AA54" s="21"/>
      <c r="AB54" s="21"/>
      <c r="AC54" s="21"/>
      <c r="AD54" s="21"/>
      <c r="AG54" s="1"/>
      <c r="AH54" s="1"/>
      <c r="AI54" s="1"/>
      <c r="AJ54" s="1"/>
      <c r="AK54" s="1"/>
      <c r="AL54" s="1"/>
      <c r="AM54" s="1"/>
      <c r="AN54" s="1"/>
      <c r="AO54" s="1"/>
      <c r="AP54" s="1"/>
      <c r="AQ54" s="1"/>
      <c r="AR54" s="1"/>
      <c r="AS54" s="1"/>
      <c r="AT54" s="1"/>
      <c r="AU54" s="1"/>
      <c r="AV54" s="1"/>
      <c r="AW54" s="1"/>
      <c r="AX54" s="1"/>
      <c r="AY54" s="1"/>
      <c r="AZ54" s="1"/>
      <c r="BA54" s="1"/>
      <c r="BB54" s="1"/>
    </row>
    <row r="55" spans="2:72">
      <c r="B55" s="2" t="s">
        <v>110</v>
      </c>
      <c r="AE55" s="129"/>
      <c r="AF55" s="129"/>
      <c r="AQ55" s="32"/>
      <c r="AR55" s="32"/>
      <c r="AS55" s="39"/>
      <c r="AT55" s="39"/>
      <c r="AU55" s="39"/>
      <c r="AV55" s="39"/>
      <c r="AW55" s="39"/>
      <c r="AX55" s="39"/>
      <c r="AY55" s="39"/>
      <c r="AZ55" s="39"/>
      <c r="BA55" s="39"/>
      <c r="BB55" s="39"/>
    </row>
    <row r="56" spans="2:72">
      <c r="AE56" s="129"/>
      <c r="AF56" s="129"/>
      <c r="AQ56" s="32"/>
      <c r="AR56" s="32"/>
      <c r="AS56" s="39"/>
      <c r="AT56" s="39"/>
      <c r="AU56" s="39"/>
      <c r="AV56" s="39"/>
      <c r="AW56" s="39"/>
      <c r="AX56" s="39"/>
      <c r="AY56" s="39"/>
      <c r="AZ56" s="39"/>
      <c r="BA56" s="39"/>
      <c r="BB56" s="39"/>
    </row>
    <row r="57" spans="2:72">
      <c r="H57" s="180"/>
      <c r="AE57" s="129"/>
      <c r="AF57" s="129"/>
      <c r="AQ57" s="32"/>
      <c r="AR57" s="32"/>
      <c r="AS57" s="39"/>
      <c r="AT57" s="39"/>
      <c r="AU57" s="39"/>
      <c r="AV57" s="39"/>
      <c r="AW57" s="39"/>
      <c r="AX57" s="39"/>
      <c r="AY57" s="39"/>
      <c r="AZ57" s="39"/>
      <c r="BA57" s="39"/>
      <c r="BB57" s="39"/>
    </row>
    <row r="58" spans="2:72">
      <c r="H58" s="180"/>
      <c r="AE58" s="129"/>
      <c r="AF58" s="129"/>
      <c r="AQ58" s="32"/>
      <c r="AR58" s="32"/>
      <c r="AS58" s="39"/>
      <c r="AT58" s="39"/>
      <c r="AU58" s="39"/>
      <c r="AV58" s="39"/>
      <c r="AW58" s="39"/>
      <c r="AX58" s="39"/>
      <c r="AY58" s="39"/>
      <c r="AZ58" s="39"/>
      <c r="BA58" s="39"/>
      <c r="BB58" s="39"/>
    </row>
    <row r="59" spans="2:72" s="1" customFormat="1">
      <c r="B59" s="1" t="s">
        <v>132</v>
      </c>
      <c r="U59"/>
      <c r="V59"/>
      <c r="W59"/>
      <c r="X59"/>
      <c r="AE59" s="223" t="s">
        <v>134</v>
      </c>
      <c r="AF59" s="223"/>
      <c r="AG59" s="223"/>
      <c r="AH59" s="223"/>
      <c r="AI59" s="223"/>
      <c r="AJ59" s="223"/>
      <c r="AK59" s="223"/>
      <c r="AL59" s="223"/>
      <c r="AM59" s="223"/>
      <c r="AN59" s="223"/>
      <c r="AO59" s="223"/>
      <c r="AP59" s="223"/>
      <c r="AQ59" s="223"/>
      <c r="AR59" s="60"/>
      <c r="AS59" s="39"/>
      <c r="AT59" s="39"/>
      <c r="AU59" s="39"/>
      <c r="AV59" s="39"/>
      <c r="AW59" s="39"/>
      <c r="AX59" s="39"/>
      <c r="AY59" s="39"/>
      <c r="AZ59" s="39"/>
      <c r="BA59" s="39"/>
      <c r="BB59" s="39"/>
      <c r="BC59" s="223" t="s">
        <v>136</v>
      </c>
      <c r="BD59" s="223"/>
      <c r="BE59" s="223"/>
      <c r="BF59" s="223"/>
      <c r="BG59" s="223"/>
      <c r="BH59" s="223"/>
      <c r="BI59" s="223"/>
      <c r="BJ59" s="223"/>
      <c r="BK59" s="223"/>
      <c r="BL59" s="223"/>
      <c r="BM59"/>
      <c r="BN59"/>
      <c r="BO59"/>
      <c r="BP59" s="32"/>
      <c r="BQ59" s="39"/>
    </row>
    <row r="60" spans="2:72" s="1" customFormat="1">
      <c r="U60"/>
      <c r="V60"/>
      <c r="W60"/>
      <c r="X60"/>
      <c r="AF60"/>
      <c r="AG60"/>
      <c r="AH60"/>
      <c r="AI60"/>
      <c r="AJ60"/>
      <c r="AK60"/>
      <c r="AL60"/>
      <c r="AM60"/>
      <c r="AN60"/>
      <c r="AO60"/>
      <c r="AP60"/>
      <c r="AQ60" s="32"/>
      <c r="AR60" s="32"/>
      <c r="AS60" s="39"/>
      <c r="AT60" s="39"/>
      <c r="AU60" s="39"/>
      <c r="AV60" s="39"/>
      <c r="AW60" s="39"/>
      <c r="AX60" s="39"/>
      <c r="AY60" s="39"/>
      <c r="AZ60" s="39"/>
      <c r="BA60" s="39"/>
      <c r="BB60" s="39"/>
      <c r="BD60"/>
      <c r="BE60"/>
      <c r="BF60"/>
      <c r="BG60"/>
      <c r="BH60"/>
      <c r="BI60"/>
      <c r="BJ60"/>
      <c r="BK60"/>
      <c r="BL60"/>
      <c r="BM60"/>
      <c r="BN60"/>
      <c r="BO60"/>
      <c r="BP60" s="32"/>
      <c r="BQ60" s="39"/>
    </row>
    <row r="61" spans="2:72">
      <c r="B61" s="64"/>
      <c r="C61" s="59"/>
      <c r="D61" s="20">
        <v>2000</v>
      </c>
      <c r="E61" s="20">
        <v>2001</v>
      </c>
      <c r="F61" s="20">
        <v>2002</v>
      </c>
      <c r="G61" s="20">
        <v>2003</v>
      </c>
      <c r="H61" s="20">
        <v>2004</v>
      </c>
      <c r="I61" s="20">
        <v>2005</v>
      </c>
      <c r="J61" s="20">
        <v>2006</v>
      </c>
      <c r="K61" s="20">
        <v>2007</v>
      </c>
      <c r="L61" s="20">
        <v>2008</v>
      </c>
      <c r="M61" s="20">
        <v>2009</v>
      </c>
      <c r="N61" s="20">
        <v>2010</v>
      </c>
      <c r="O61" s="20">
        <v>2011</v>
      </c>
      <c r="P61" s="20">
        <v>2012</v>
      </c>
      <c r="Q61" s="20">
        <v>2013</v>
      </c>
      <c r="R61" s="20">
        <v>2014</v>
      </c>
      <c r="S61" s="20">
        <v>2015</v>
      </c>
      <c r="T61" s="20">
        <v>2016</v>
      </c>
      <c r="U61" s="20">
        <v>2017</v>
      </c>
      <c r="V61" s="20">
        <v>2018</v>
      </c>
      <c r="W61" s="20">
        <v>2019</v>
      </c>
      <c r="X61" s="20">
        <v>2020</v>
      </c>
      <c r="Y61" s="76">
        <v>2021</v>
      </c>
      <c r="Z61" s="76">
        <v>2022</v>
      </c>
      <c r="AA61" s="76">
        <v>2023</v>
      </c>
      <c r="AB61" s="76">
        <v>2024</v>
      </c>
      <c r="AC61" s="76">
        <v>2025</v>
      </c>
      <c r="AG61" s="20">
        <v>2005</v>
      </c>
      <c r="AH61" s="20">
        <v>2006</v>
      </c>
      <c r="AI61" s="20">
        <v>2007</v>
      </c>
      <c r="AJ61" s="20">
        <v>2008</v>
      </c>
      <c r="AK61" s="20">
        <v>2009</v>
      </c>
      <c r="AL61" s="20">
        <v>2010</v>
      </c>
      <c r="AM61" s="20">
        <v>2011</v>
      </c>
      <c r="AN61" s="20">
        <v>2012</v>
      </c>
      <c r="AO61" s="20">
        <v>2013</v>
      </c>
      <c r="AP61" s="20">
        <v>2014</v>
      </c>
      <c r="AQ61" s="20">
        <v>2015</v>
      </c>
      <c r="AR61" s="20">
        <v>2016</v>
      </c>
      <c r="AS61" s="20">
        <v>2017</v>
      </c>
      <c r="AT61" s="20">
        <v>2018</v>
      </c>
      <c r="AU61" s="20">
        <v>2019</v>
      </c>
      <c r="AV61" s="20">
        <v>2020</v>
      </c>
      <c r="AW61" s="20">
        <v>2021</v>
      </c>
      <c r="AX61" s="20">
        <v>2022</v>
      </c>
      <c r="AY61" s="20">
        <v>2023</v>
      </c>
      <c r="AZ61" s="20">
        <v>2024</v>
      </c>
      <c r="BA61" s="20">
        <v>2025</v>
      </c>
      <c r="BB61" s="155"/>
      <c r="BE61" s="20">
        <v>2010</v>
      </c>
      <c r="BF61" s="20">
        <v>2011</v>
      </c>
      <c r="BG61" s="20">
        <v>2012</v>
      </c>
      <c r="BH61" s="20">
        <v>2013</v>
      </c>
      <c r="BI61" s="20">
        <v>2014</v>
      </c>
      <c r="BJ61" s="20">
        <v>2015</v>
      </c>
      <c r="BK61" s="20">
        <v>2016</v>
      </c>
      <c r="BL61" s="20">
        <v>2017</v>
      </c>
      <c r="BM61" s="20">
        <v>2018</v>
      </c>
      <c r="BN61" s="20">
        <v>2019</v>
      </c>
      <c r="BO61" s="20">
        <v>2020</v>
      </c>
      <c r="BP61" s="20">
        <v>2021</v>
      </c>
      <c r="BQ61" s="20">
        <v>2022</v>
      </c>
      <c r="BR61" s="20">
        <v>2023</v>
      </c>
      <c r="BS61" s="20">
        <v>2024</v>
      </c>
      <c r="BT61" s="20">
        <v>2025</v>
      </c>
    </row>
    <row r="62" spans="2:72">
      <c r="B62" s="222" t="s">
        <v>0</v>
      </c>
      <c r="C62" s="49" t="s">
        <v>2</v>
      </c>
      <c r="D62" s="28">
        <v>7.9</v>
      </c>
      <c r="E62" s="28">
        <v>7.8</v>
      </c>
      <c r="F62" s="28">
        <v>7.9</v>
      </c>
      <c r="G62" s="28">
        <v>7.9</v>
      </c>
      <c r="H62" s="28">
        <v>8.1999999999999993</v>
      </c>
      <c r="I62" s="28">
        <v>8.1</v>
      </c>
      <c r="J62" s="28">
        <v>8</v>
      </c>
      <c r="K62" s="28">
        <v>7.8</v>
      </c>
      <c r="L62" s="28">
        <v>8.5</v>
      </c>
      <c r="M62" s="28">
        <v>8.1999999999999993</v>
      </c>
      <c r="N62" s="28">
        <v>8.4</v>
      </c>
      <c r="O62" s="28">
        <v>8.5</v>
      </c>
      <c r="P62" s="28">
        <v>8.5</v>
      </c>
      <c r="Q62" s="28">
        <v>8.4</v>
      </c>
      <c r="R62" s="28">
        <v>8.4</v>
      </c>
      <c r="S62" s="28">
        <v>8.1</v>
      </c>
      <c r="T62" s="28">
        <v>8.1</v>
      </c>
      <c r="U62" s="28">
        <v>8.1999999999999993</v>
      </c>
      <c r="V62" s="28">
        <v>8.4600000000000009</v>
      </c>
      <c r="W62" s="28">
        <v>8.173</v>
      </c>
      <c r="X62" s="28">
        <v>7.37</v>
      </c>
      <c r="Y62" s="132">
        <v>8.1199999999999992</v>
      </c>
      <c r="Z62" s="132">
        <v>8.7100000000000009</v>
      </c>
      <c r="AA62" s="132">
        <v>8.49</v>
      </c>
      <c r="AB62" s="132">
        <v>8.77</v>
      </c>
      <c r="AC62" s="132">
        <v>8.75</v>
      </c>
      <c r="AD62" s="21"/>
      <c r="AE62" s="215" t="s">
        <v>29</v>
      </c>
      <c r="AF62" s="216"/>
      <c r="AG62" s="29">
        <v>100</v>
      </c>
      <c r="AH62" s="29">
        <v>100</v>
      </c>
      <c r="AI62" s="29">
        <v>101</v>
      </c>
      <c r="AJ62" s="29">
        <v>106</v>
      </c>
      <c r="AK62" s="29">
        <v>109</v>
      </c>
      <c r="AL62" s="29">
        <v>108</v>
      </c>
      <c r="AM62" s="29">
        <v>109</v>
      </c>
      <c r="AN62" s="29">
        <v>111</v>
      </c>
      <c r="AO62" s="29">
        <v>113</v>
      </c>
      <c r="AP62" s="29">
        <v>114</v>
      </c>
      <c r="AQ62" s="29">
        <v>115</v>
      </c>
      <c r="AR62" s="29">
        <v>116</v>
      </c>
      <c r="AS62" s="29">
        <v>115.8</v>
      </c>
      <c r="AT62" s="29">
        <v>114.94</v>
      </c>
      <c r="AU62" s="29">
        <v>107.13</v>
      </c>
      <c r="AV62" s="29">
        <v>96.04</v>
      </c>
      <c r="AW62" s="29">
        <v>109.07</v>
      </c>
      <c r="AX62" s="29">
        <v>109.5</v>
      </c>
      <c r="AY62" s="29">
        <v>111.02</v>
      </c>
      <c r="AZ62" s="29">
        <v>125.49</v>
      </c>
      <c r="BA62" s="29">
        <v>128.09</v>
      </c>
      <c r="BB62" s="157"/>
      <c r="BC62" s="216" t="s">
        <v>29</v>
      </c>
      <c r="BD62" s="216"/>
      <c r="BE62" s="58">
        <v>100</v>
      </c>
      <c r="BF62" s="29">
        <v>101.1</v>
      </c>
      <c r="BG62" s="29">
        <v>102.8</v>
      </c>
      <c r="BH62" s="29">
        <v>104.6</v>
      </c>
      <c r="BI62" s="29">
        <v>105.7</v>
      </c>
      <c r="BJ62" s="29">
        <v>107.1</v>
      </c>
      <c r="BK62" s="29">
        <v>107.52</v>
      </c>
      <c r="BL62" s="29">
        <v>107.54</v>
      </c>
      <c r="BM62" s="29">
        <v>106.76</v>
      </c>
      <c r="BN62" s="29">
        <v>99.5</v>
      </c>
      <c r="BO62" s="29">
        <v>89.2</v>
      </c>
      <c r="BP62" s="29">
        <v>101.23</v>
      </c>
      <c r="BQ62" s="29">
        <v>101.7</v>
      </c>
      <c r="BR62" s="29">
        <v>103.11</v>
      </c>
      <c r="BS62" s="29">
        <v>116.55</v>
      </c>
      <c r="BT62" s="29">
        <v>118.96</v>
      </c>
    </row>
    <row r="63" spans="2:72">
      <c r="B63" s="222"/>
      <c r="C63" s="49" t="s">
        <v>3</v>
      </c>
      <c r="D63" s="28">
        <v>1.9</v>
      </c>
      <c r="E63" s="28">
        <v>1.9</v>
      </c>
      <c r="F63" s="28">
        <v>1.9</v>
      </c>
      <c r="G63" s="28">
        <v>1.9</v>
      </c>
      <c r="H63" s="28">
        <v>2</v>
      </c>
      <c r="I63" s="28">
        <v>2</v>
      </c>
      <c r="J63" s="28">
        <v>2.1</v>
      </c>
      <c r="K63" s="28">
        <v>2.1</v>
      </c>
      <c r="L63" s="28">
        <v>2.2999999999999998</v>
      </c>
      <c r="M63" s="28">
        <v>2.2000000000000002</v>
      </c>
      <c r="N63" s="28">
        <v>2.2999999999999998</v>
      </c>
      <c r="O63" s="28">
        <v>2.2999999999999998</v>
      </c>
      <c r="P63" s="28">
        <v>2.2000000000000002</v>
      </c>
      <c r="Q63" s="28">
        <v>2.2000000000000002</v>
      </c>
      <c r="R63" s="28">
        <v>2.2000000000000002</v>
      </c>
      <c r="S63" s="28">
        <v>2.2000000000000002</v>
      </c>
      <c r="T63" s="28">
        <v>2.2000000000000002</v>
      </c>
      <c r="U63" s="28">
        <v>2.2000000000000002</v>
      </c>
      <c r="V63" s="28">
        <v>2.08</v>
      </c>
      <c r="W63" s="28">
        <v>2.0550000000000002</v>
      </c>
      <c r="X63" s="28">
        <v>1.86</v>
      </c>
      <c r="Y63" s="132">
        <v>2.12</v>
      </c>
      <c r="Z63" s="132">
        <v>2.16</v>
      </c>
      <c r="AA63" s="132">
        <v>2.1083717739999326</v>
      </c>
      <c r="AB63" s="132">
        <v>2.19</v>
      </c>
      <c r="AC63" s="132">
        <v>2.1800000000000002</v>
      </c>
      <c r="AE63" s="215" t="s">
        <v>101</v>
      </c>
      <c r="AF63" s="216"/>
      <c r="AG63" s="29">
        <v>100</v>
      </c>
      <c r="AH63" s="29">
        <v>102</v>
      </c>
      <c r="AI63" s="29">
        <v>103</v>
      </c>
      <c r="AJ63" s="29">
        <v>105</v>
      </c>
      <c r="AK63" s="29">
        <v>107</v>
      </c>
      <c r="AL63" s="29">
        <v>110</v>
      </c>
      <c r="AM63" s="29">
        <v>111</v>
      </c>
      <c r="AN63" s="29">
        <v>110</v>
      </c>
      <c r="AO63" s="29">
        <v>110</v>
      </c>
      <c r="AP63" s="29">
        <v>109</v>
      </c>
      <c r="AQ63" s="29">
        <v>110</v>
      </c>
      <c r="AR63" s="29">
        <v>107</v>
      </c>
      <c r="AS63" s="29">
        <v>110.4</v>
      </c>
      <c r="AT63" s="29">
        <v>103.96</v>
      </c>
      <c r="AU63" s="29">
        <v>104.64</v>
      </c>
      <c r="AV63" s="29">
        <v>93.88</v>
      </c>
      <c r="AW63" s="29">
        <v>106.26</v>
      </c>
      <c r="AX63" s="29">
        <v>108.02</v>
      </c>
      <c r="AY63" s="29">
        <v>102.87</v>
      </c>
      <c r="AZ63" s="29">
        <v>108.78</v>
      </c>
      <c r="BA63" s="29">
        <v>112.24</v>
      </c>
      <c r="BB63" s="157"/>
      <c r="BC63" s="215" t="s">
        <v>101</v>
      </c>
      <c r="BD63" s="216"/>
      <c r="BE63" s="58">
        <v>100</v>
      </c>
      <c r="BF63" s="29">
        <v>100.7</v>
      </c>
      <c r="BG63" s="29">
        <v>100.2</v>
      </c>
      <c r="BH63" s="29">
        <v>99.6</v>
      </c>
      <c r="BI63" s="29">
        <v>98.6</v>
      </c>
      <c r="BJ63" s="29">
        <v>100.1</v>
      </c>
      <c r="BK63" s="29">
        <v>97.65</v>
      </c>
      <c r="BL63" s="29">
        <v>100.31</v>
      </c>
      <c r="BM63" s="29">
        <v>94.42</v>
      </c>
      <c r="BN63" s="29">
        <v>95.04</v>
      </c>
      <c r="BO63" s="29">
        <v>85.26</v>
      </c>
      <c r="BP63" s="128">
        <v>96.52</v>
      </c>
      <c r="BQ63" s="128">
        <v>98.11</v>
      </c>
      <c r="BR63" s="128">
        <v>93.42</v>
      </c>
      <c r="BS63" s="128">
        <v>98.8</v>
      </c>
      <c r="BT63" s="128">
        <v>101.94</v>
      </c>
    </row>
    <row r="64" spans="2:72" ht="15" customHeight="1">
      <c r="B64" s="222"/>
      <c r="C64" s="49" t="s">
        <v>36</v>
      </c>
      <c r="D64" s="29">
        <v>9.8000000000000007</v>
      </c>
      <c r="E64" s="29">
        <v>9.8000000000000007</v>
      </c>
      <c r="F64" s="29">
        <v>9.8000000000000007</v>
      </c>
      <c r="G64" s="29">
        <v>9.8000000000000007</v>
      </c>
      <c r="H64" s="29">
        <v>10.1</v>
      </c>
      <c r="I64" s="29">
        <v>10.1</v>
      </c>
      <c r="J64" s="29">
        <v>10.1</v>
      </c>
      <c r="K64" s="29">
        <v>9.9</v>
      </c>
      <c r="L64" s="29">
        <v>10.8</v>
      </c>
      <c r="M64" s="29">
        <v>10.4</v>
      </c>
      <c r="N64" s="29">
        <v>10.7</v>
      </c>
      <c r="O64" s="29">
        <v>10.8</v>
      </c>
      <c r="P64" s="29">
        <v>10.7</v>
      </c>
      <c r="Q64" s="29">
        <v>10.6</v>
      </c>
      <c r="R64" s="29">
        <v>10.7</v>
      </c>
      <c r="S64" s="29">
        <v>10.3</v>
      </c>
      <c r="T64" s="29">
        <v>10.3</v>
      </c>
      <c r="U64" s="29">
        <v>10.4</v>
      </c>
      <c r="V64" s="29">
        <v>10.540000000000001</v>
      </c>
      <c r="W64" s="29">
        <v>10.228</v>
      </c>
      <c r="X64" s="29">
        <v>9.23</v>
      </c>
      <c r="Y64" s="123">
        <v>10.199999999999999</v>
      </c>
      <c r="Z64" s="123">
        <v>10.870000000000001</v>
      </c>
      <c r="AA64" s="123">
        <v>10.598371773999933</v>
      </c>
      <c r="AB64" s="123">
        <v>10.959999999999999</v>
      </c>
      <c r="AC64" s="123">
        <v>10.93</v>
      </c>
      <c r="AE64" s="22" t="s">
        <v>43</v>
      </c>
      <c r="AF64" s="1"/>
      <c r="AG64" s="12"/>
      <c r="AH64" s="12"/>
      <c r="AI64" s="12"/>
      <c r="AJ64" s="12"/>
      <c r="BC64" s="22" t="s">
        <v>43</v>
      </c>
      <c r="BD64" s="1"/>
      <c r="BE64" s="12"/>
      <c r="BF64" s="12"/>
      <c r="BG64" s="12"/>
      <c r="BH64" s="12"/>
      <c r="BK64" s="21"/>
      <c r="BL64" s="21"/>
      <c r="BM64" s="21"/>
      <c r="BN64" s="21"/>
      <c r="BO64" s="21"/>
    </row>
    <row r="65" spans="2:67">
      <c r="B65" s="222" t="s">
        <v>1</v>
      </c>
      <c r="C65" s="49" t="s">
        <v>2</v>
      </c>
      <c r="D65" s="28">
        <v>4.0999999999999996</v>
      </c>
      <c r="E65" s="28">
        <v>4.0999999999999996</v>
      </c>
      <c r="F65" s="28">
        <v>4.0999999999999996</v>
      </c>
      <c r="G65" s="28">
        <v>4</v>
      </c>
      <c r="H65" s="28">
        <v>4.0999999999999996</v>
      </c>
      <c r="I65" s="28">
        <v>4.0999999999999996</v>
      </c>
      <c r="J65" s="28">
        <v>4.0999999999999996</v>
      </c>
      <c r="K65" s="28">
        <v>4</v>
      </c>
      <c r="L65" s="28">
        <v>4</v>
      </c>
      <c r="M65" s="28">
        <v>4</v>
      </c>
      <c r="N65" s="28">
        <v>4</v>
      </c>
      <c r="O65" s="28">
        <v>4</v>
      </c>
      <c r="P65" s="28">
        <v>4.0999999999999996</v>
      </c>
      <c r="Q65" s="28">
        <v>4.0999999999999996</v>
      </c>
      <c r="R65" s="28">
        <v>4.0999999999999996</v>
      </c>
      <c r="S65" s="28">
        <v>4.2</v>
      </c>
      <c r="T65" s="28">
        <v>4.0999999999999996</v>
      </c>
      <c r="U65" s="28">
        <v>4.0999999999999996</v>
      </c>
      <c r="V65" s="28">
        <v>4.0599999999999996</v>
      </c>
      <c r="W65" s="28">
        <v>3.91</v>
      </c>
      <c r="X65" s="28">
        <v>3.51</v>
      </c>
      <c r="Y65" s="123">
        <v>4.0599999999999996</v>
      </c>
      <c r="Z65" s="123">
        <v>4.08</v>
      </c>
      <c r="AA65" s="123">
        <v>3.95</v>
      </c>
      <c r="AB65" s="123">
        <v>4.0599999999999996</v>
      </c>
      <c r="AC65" s="123">
        <v>4.04</v>
      </c>
      <c r="AE65" s="2" t="s">
        <v>108</v>
      </c>
      <c r="BC65" s="2" t="s">
        <v>108</v>
      </c>
      <c r="BK65" s="21"/>
      <c r="BL65" s="21"/>
      <c r="BM65" s="21"/>
      <c r="BN65" s="21"/>
      <c r="BO65" s="21"/>
    </row>
    <row r="66" spans="2:67">
      <c r="B66" s="222"/>
      <c r="C66" s="49" t="s">
        <v>3</v>
      </c>
      <c r="D66" s="28">
        <v>4.9000000000000004</v>
      </c>
      <c r="E66" s="28">
        <v>4.8</v>
      </c>
      <c r="F66" s="28">
        <v>4.8</v>
      </c>
      <c r="G66" s="28">
        <v>4.5999999999999996</v>
      </c>
      <c r="H66" s="28">
        <v>4.7</v>
      </c>
      <c r="I66" s="28">
        <v>4.5999999999999996</v>
      </c>
      <c r="J66" s="28">
        <v>4.7</v>
      </c>
      <c r="K66" s="28">
        <v>4.7</v>
      </c>
      <c r="L66" s="28">
        <v>4.5999999999999996</v>
      </c>
      <c r="M66" s="28">
        <v>4.5</v>
      </c>
      <c r="N66" s="28">
        <v>4.5</v>
      </c>
      <c r="O66" s="28">
        <v>4.2</v>
      </c>
      <c r="P66" s="28">
        <v>4.3</v>
      </c>
      <c r="Q66" s="28">
        <v>4.5</v>
      </c>
      <c r="R66" s="28">
        <v>4.5</v>
      </c>
      <c r="S66" s="28">
        <v>4.7</v>
      </c>
      <c r="T66" s="28">
        <v>4.4000000000000004</v>
      </c>
      <c r="U66" s="28">
        <v>4.5</v>
      </c>
      <c r="V66" s="28">
        <v>4.3099999999999996</v>
      </c>
      <c r="W66" s="28">
        <v>4.37</v>
      </c>
      <c r="X66" s="28">
        <v>3.96</v>
      </c>
      <c r="Y66" s="132">
        <v>4.5</v>
      </c>
      <c r="Z66" s="132">
        <v>4.4431867099998898</v>
      </c>
      <c r="AA66" s="132">
        <v>4.3559919179998587</v>
      </c>
      <c r="AB66" s="132">
        <v>4.51</v>
      </c>
      <c r="AC66" s="132">
        <v>4.47</v>
      </c>
      <c r="AE66" s="22"/>
      <c r="AF66" s="1"/>
      <c r="AG66" s="12"/>
      <c r="AH66" s="12"/>
      <c r="AI66" s="12"/>
      <c r="AJ66" s="12"/>
      <c r="BC66" s="22"/>
      <c r="BD66" s="1"/>
      <c r="BE66" s="12"/>
      <c r="BF66" s="12"/>
      <c r="BG66" s="12"/>
      <c r="BH66" s="12"/>
    </row>
    <row r="67" spans="2:67" ht="15.75" customHeight="1">
      <c r="B67" s="222"/>
      <c r="C67" s="49" t="s">
        <v>36</v>
      </c>
      <c r="D67" s="29">
        <v>9</v>
      </c>
      <c r="E67" s="29">
        <v>8.9</v>
      </c>
      <c r="F67" s="29">
        <v>8.9</v>
      </c>
      <c r="G67" s="29">
        <v>8.6</v>
      </c>
      <c r="H67" s="29">
        <v>8.9</v>
      </c>
      <c r="I67" s="29">
        <v>8.6999999999999993</v>
      </c>
      <c r="J67" s="29">
        <v>8.8000000000000007</v>
      </c>
      <c r="K67" s="29">
        <v>8.6999999999999993</v>
      </c>
      <c r="L67" s="29">
        <v>8.6</v>
      </c>
      <c r="M67" s="29">
        <v>8.5</v>
      </c>
      <c r="N67" s="29">
        <v>8.4</v>
      </c>
      <c r="O67" s="29">
        <v>8.1999999999999993</v>
      </c>
      <c r="P67" s="29">
        <v>8.4</v>
      </c>
      <c r="Q67" s="29">
        <v>8.6</v>
      </c>
      <c r="R67" s="29">
        <v>8.6999999999999993</v>
      </c>
      <c r="S67" s="29">
        <v>8.8000000000000007</v>
      </c>
      <c r="T67" s="29">
        <v>8.5</v>
      </c>
      <c r="U67" s="29">
        <v>8.6999999999999993</v>
      </c>
      <c r="V67" s="29">
        <v>8.3699999999999992</v>
      </c>
      <c r="W67" s="29">
        <v>8.2800000000000011</v>
      </c>
      <c r="X67" s="29">
        <v>7.47</v>
      </c>
      <c r="Y67" s="123">
        <v>8.5599999999999987</v>
      </c>
      <c r="Z67" s="123">
        <v>8.5231867099998908</v>
      </c>
      <c r="AA67" s="123">
        <v>8.305991917999858</v>
      </c>
      <c r="AB67" s="123">
        <v>8.57</v>
      </c>
      <c r="AC67" s="123">
        <v>8.51</v>
      </c>
      <c r="AE67" s="2"/>
      <c r="BC67" s="2"/>
    </row>
    <row r="68" spans="2:67" ht="15.75" customHeight="1">
      <c r="B68" s="215" t="s">
        <v>4</v>
      </c>
      <c r="C68" s="216"/>
      <c r="D68" s="29">
        <v>10.1</v>
      </c>
      <c r="E68" s="29">
        <v>10.199999999999999</v>
      </c>
      <c r="F68" s="29">
        <v>10.6</v>
      </c>
      <c r="G68" s="29">
        <v>10.3</v>
      </c>
      <c r="H68" s="29">
        <v>10.5</v>
      </c>
      <c r="I68" s="29">
        <v>10.4</v>
      </c>
      <c r="J68" s="29">
        <v>10.4</v>
      </c>
      <c r="K68" s="29">
        <v>10.5</v>
      </c>
      <c r="L68" s="29">
        <v>10.4</v>
      </c>
      <c r="M68" s="29">
        <v>10.4</v>
      </c>
      <c r="N68" s="29">
        <v>10.5</v>
      </c>
      <c r="O68" s="29">
        <v>10.5</v>
      </c>
      <c r="P68" s="29">
        <v>10.6</v>
      </c>
      <c r="Q68" s="29">
        <v>10.199999999999999</v>
      </c>
      <c r="R68" s="29">
        <v>9.9</v>
      </c>
      <c r="S68" s="29">
        <v>10.1</v>
      </c>
      <c r="T68" s="29">
        <v>9.6</v>
      </c>
      <c r="U68" s="29">
        <v>10</v>
      </c>
      <c r="V68" s="29">
        <v>9.41</v>
      </c>
      <c r="W68" s="29">
        <v>9.52</v>
      </c>
      <c r="X68" s="29">
        <v>8.3000000000000007</v>
      </c>
      <c r="Y68" s="123">
        <v>10.220000000000001</v>
      </c>
      <c r="Z68" s="123">
        <v>9.6233865710000419</v>
      </c>
      <c r="AA68" s="123">
        <v>8.7930008630000245</v>
      </c>
      <c r="AB68" s="123">
        <v>9.26</v>
      </c>
      <c r="AC68" s="123">
        <v>9.76</v>
      </c>
      <c r="AK68" s="12"/>
      <c r="BI68" s="12"/>
    </row>
    <row r="69" spans="2:67" ht="15.75" customHeight="1">
      <c r="B69" s="215" t="s">
        <v>5</v>
      </c>
      <c r="C69" s="216"/>
      <c r="D69" s="29">
        <v>8.4</v>
      </c>
      <c r="E69" s="29">
        <v>8.1999999999999993</v>
      </c>
      <c r="F69" s="29">
        <v>8.4</v>
      </c>
      <c r="G69" s="29">
        <v>8.1999999999999993</v>
      </c>
      <c r="H69" s="29">
        <v>8.9</v>
      </c>
      <c r="I69" s="29">
        <v>8.6</v>
      </c>
      <c r="J69" s="29">
        <v>9</v>
      </c>
      <c r="K69" s="29">
        <v>9.1</v>
      </c>
      <c r="L69" s="29">
        <v>9.1999999999999993</v>
      </c>
      <c r="M69" s="29">
        <v>9.1</v>
      </c>
      <c r="N69" s="29">
        <v>9</v>
      </c>
      <c r="O69" s="29">
        <v>9.1999999999999993</v>
      </c>
      <c r="P69" s="29">
        <v>9.1</v>
      </c>
      <c r="Q69" s="29">
        <v>8.8000000000000007</v>
      </c>
      <c r="R69" s="29">
        <v>9.1999999999999993</v>
      </c>
      <c r="S69" s="29">
        <v>9.6</v>
      </c>
      <c r="T69" s="29">
        <v>9.1999999999999993</v>
      </c>
      <c r="U69" s="29">
        <v>9.6</v>
      </c>
      <c r="V69" s="29">
        <v>8.39</v>
      </c>
      <c r="W69" s="29">
        <v>8.68</v>
      </c>
      <c r="X69" s="29">
        <v>7.9</v>
      </c>
      <c r="Y69" s="123">
        <v>9.4</v>
      </c>
      <c r="Z69" s="123">
        <v>9.237040402999904</v>
      </c>
      <c r="AA69" s="123">
        <v>8.5626817699998838</v>
      </c>
      <c r="AB69" s="123">
        <v>9.11</v>
      </c>
      <c r="AC69" s="123">
        <v>9.1300000000000008</v>
      </c>
      <c r="AK69" s="10"/>
      <c r="BI69" s="10"/>
    </row>
    <row r="70" spans="2:67" ht="15.75" customHeight="1">
      <c r="B70" s="215" t="s">
        <v>6</v>
      </c>
      <c r="C70" s="216"/>
      <c r="D70" s="29">
        <v>2.7</v>
      </c>
      <c r="E70" s="29">
        <v>2.5</v>
      </c>
      <c r="F70" s="29">
        <v>2.6</v>
      </c>
      <c r="G70" s="29">
        <v>2.7</v>
      </c>
      <c r="H70" s="29">
        <v>3.9</v>
      </c>
      <c r="I70" s="29">
        <v>3.8</v>
      </c>
      <c r="J70" s="29">
        <v>3.8</v>
      </c>
      <c r="K70" s="29">
        <v>3.9</v>
      </c>
      <c r="L70" s="29">
        <v>3.9</v>
      </c>
      <c r="M70" s="29">
        <v>3.8</v>
      </c>
      <c r="N70" s="29">
        <v>3.9</v>
      </c>
      <c r="O70" s="29">
        <v>3.9</v>
      </c>
      <c r="P70" s="29">
        <v>3.9</v>
      </c>
      <c r="Q70" s="29">
        <v>3.9</v>
      </c>
      <c r="R70" s="29">
        <v>3.6</v>
      </c>
      <c r="S70" s="29">
        <v>3.7</v>
      </c>
      <c r="T70" s="29">
        <v>3.6</v>
      </c>
      <c r="U70" s="29">
        <v>3.7</v>
      </c>
      <c r="V70" s="29">
        <v>3.48</v>
      </c>
      <c r="W70" s="29">
        <v>3.53</v>
      </c>
      <c r="X70" s="29">
        <v>3.18</v>
      </c>
      <c r="Y70" s="123">
        <v>3.74</v>
      </c>
      <c r="Z70" s="123">
        <v>3.4188868650001383</v>
      </c>
      <c r="AA70" s="123">
        <v>3.33939373000013</v>
      </c>
      <c r="AB70" s="123">
        <v>3.63</v>
      </c>
      <c r="AC70" s="123">
        <v>4.8</v>
      </c>
      <c r="AE70" s="2"/>
      <c r="AK70" s="10"/>
      <c r="BC70" s="2"/>
      <c r="BI70" s="10"/>
    </row>
    <row r="71" spans="2:67" ht="15.75" customHeight="1">
      <c r="B71" s="217" t="s">
        <v>37</v>
      </c>
      <c r="C71" s="218"/>
      <c r="D71" s="51">
        <v>40.1</v>
      </c>
      <c r="E71" s="51">
        <v>39.5</v>
      </c>
      <c r="F71" s="51">
        <v>40.299999999999997</v>
      </c>
      <c r="G71" s="51">
        <v>39.6</v>
      </c>
      <c r="H71" s="51">
        <v>42.4</v>
      </c>
      <c r="I71" s="51">
        <v>41.5</v>
      </c>
      <c r="J71" s="51">
        <v>42.2</v>
      </c>
      <c r="K71" s="51">
        <v>42.1</v>
      </c>
      <c r="L71" s="51">
        <v>42.9</v>
      </c>
      <c r="M71" s="51">
        <v>42.3</v>
      </c>
      <c r="N71" s="51">
        <v>42.6</v>
      </c>
      <c r="O71" s="51">
        <v>42.6</v>
      </c>
      <c r="P71" s="51">
        <v>42.7</v>
      </c>
      <c r="Q71" s="51">
        <v>42.1</v>
      </c>
      <c r="R71" s="51">
        <v>42.2</v>
      </c>
      <c r="S71" s="51">
        <v>42.5</v>
      </c>
      <c r="T71" s="51">
        <v>41.2</v>
      </c>
      <c r="U71" s="51">
        <v>42.3</v>
      </c>
      <c r="V71" s="51">
        <v>40.19</v>
      </c>
      <c r="W71" s="51">
        <v>40.24</v>
      </c>
      <c r="X71" s="51">
        <v>36.08</v>
      </c>
      <c r="Y71" s="134">
        <v>40.04</v>
      </c>
      <c r="Z71" s="134">
        <v>41.672500548999977</v>
      </c>
      <c r="AA71" s="134">
        <v>39.599440054999832</v>
      </c>
      <c r="AB71" s="134">
        <v>41.53</v>
      </c>
      <c r="AC71" s="134">
        <v>43.129999999999995</v>
      </c>
      <c r="AK71" s="10"/>
      <c r="BI71" s="10"/>
    </row>
    <row r="72" spans="2:67" ht="27" customHeight="1">
      <c r="B72" s="219" t="s">
        <v>72</v>
      </c>
      <c r="C72" s="220"/>
      <c r="D72" s="30" t="s">
        <v>45</v>
      </c>
      <c r="E72" s="30" t="s">
        <v>45</v>
      </c>
      <c r="F72" s="30" t="s">
        <v>45</v>
      </c>
      <c r="G72" s="30" t="s">
        <v>45</v>
      </c>
      <c r="H72" s="30" t="s">
        <v>45</v>
      </c>
      <c r="I72" s="30">
        <v>0.97599999999999998</v>
      </c>
      <c r="J72" s="30">
        <v>0.98199999999999998</v>
      </c>
      <c r="K72" s="30">
        <v>0.97699999999999998</v>
      </c>
      <c r="L72" s="30">
        <v>0.97599999999999998</v>
      </c>
      <c r="M72" s="30">
        <v>0.96099999999999997</v>
      </c>
      <c r="N72" s="30">
        <v>0.96799999999999997</v>
      </c>
      <c r="O72" s="30">
        <v>0.96699999999999997</v>
      </c>
      <c r="P72" s="30">
        <v>0.96399999999999997</v>
      </c>
      <c r="Q72" s="30">
        <v>0.95899999999999996</v>
      </c>
      <c r="R72" s="30">
        <v>0.94199999999999995</v>
      </c>
      <c r="S72" s="30">
        <v>0.94199999999999995</v>
      </c>
      <c r="T72" s="30">
        <v>0.94199999999999995</v>
      </c>
      <c r="U72" s="30">
        <v>0.95199999999999996</v>
      </c>
      <c r="V72" s="30">
        <v>0.9</v>
      </c>
      <c r="W72" s="30">
        <v>0.9</v>
      </c>
      <c r="X72" s="30">
        <v>0.81</v>
      </c>
      <c r="Y72" s="135">
        <v>0.91</v>
      </c>
      <c r="Z72" s="135">
        <v>0.94</v>
      </c>
      <c r="AA72" s="135">
        <v>0.9</v>
      </c>
      <c r="AB72" s="135">
        <v>0.94</v>
      </c>
      <c r="AC72" s="135">
        <v>0.95</v>
      </c>
    </row>
    <row r="73" spans="2:67" ht="15.75" customHeight="1">
      <c r="B73" s="215" t="s">
        <v>7</v>
      </c>
      <c r="C73" s="216"/>
      <c r="D73" s="29" t="s">
        <v>8</v>
      </c>
      <c r="E73" s="29" t="s">
        <v>8</v>
      </c>
      <c r="F73" s="29" t="s">
        <v>8</v>
      </c>
      <c r="G73" s="29" t="s">
        <v>8</v>
      </c>
      <c r="H73" s="29">
        <v>4.2</v>
      </c>
      <c r="I73" s="29">
        <v>4.2</v>
      </c>
      <c r="J73" s="29">
        <v>4.3</v>
      </c>
      <c r="K73" s="29">
        <v>4.3</v>
      </c>
      <c r="L73" s="29">
        <v>4.3</v>
      </c>
      <c r="M73" s="29">
        <v>4.2</v>
      </c>
      <c r="N73" s="29">
        <v>4.2</v>
      </c>
      <c r="O73" s="29">
        <v>4.3</v>
      </c>
      <c r="P73" s="29">
        <v>4.4000000000000004</v>
      </c>
      <c r="Q73" s="29">
        <v>4.4000000000000004</v>
      </c>
      <c r="R73" s="29">
        <v>4.3</v>
      </c>
      <c r="S73" s="29">
        <v>4.5</v>
      </c>
      <c r="T73" s="29">
        <v>4.4000000000000004</v>
      </c>
      <c r="U73" s="29">
        <v>4.4000000000000004</v>
      </c>
      <c r="V73" s="29">
        <v>4.22</v>
      </c>
      <c r="W73" s="29">
        <v>4.3</v>
      </c>
      <c r="X73" s="29">
        <v>3.79</v>
      </c>
      <c r="Y73" s="123">
        <v>4.49</v>
      </c>
      <c r="Z73" s="123">
        <v>4.3704400419999851</v>
      </c>
      <c r="AA73" s="123">
        <v>4.0904075619999842</v>
      </c>
      <c r="AB73" s="123">
        <v>4.3899999999999997</v>
      </c>
      <c r="AC73" s="123">
        <v>4.5</v>
      </c>
    </row>
    <row r="74" spans="2:67" ht="15.75" customHeight="1">
      <c r="B74" s="215" t="s">
        <v>9</v>
      </c>
      <c r="C74" s="216"/>
      <c r="D74" s="29" t="s">
        <v>8</v>
      </c>
      <c r="E74" s="29" t="s">
        <v>8</v>
      </c>
      <c r="F74" s="29" t="s">
        <v>8</v>
      </c>
      <c r="G74" s="29" t="s">
        <v>8</v>
      </c>
      <c r="H74" s="29">
        <v>4.8</v>
      </c>
      <c r="I74" s="29">
        <v>4.7</v>
      </c>
      <c r="J74" s="29">
        <v>4.9000000000000004</v>
      </c>
      <c r="K74" s="29">
        <v>5.5</v>
      </c>
      <c r="L74" s="29">
        <v>5.4</v>
      </c>
      <c r="M74" s="29">
        <v>5.8</v>
      </c>
      <c r="N74" s="29">
        <v>5.9</v>
      </c>
      <c r="O74" s="29">
        <v>5.9</v>
      </c>
      <c r="P74" s="29">
        <v>5.8</v>
      </c>
      <c r="Q74" s="29">
        <v>5.7</v>
      </c>
      <c r="R74" s="29">
        <v>5.6</v>
      </c>
      <c r="S74" s="29">
        <v>5.8</v>
      </c>
      <c r="T74" s="29">
        <v>5.7</v>
      </c>
      <c r="U74" s="29">
        <v>5.8</v>
      </c>
      <c r="V74" s="29">
        <v>5.35</v>
      </c>
      <c r="W74" s="29">
        <v>5.6</v>
      </c>
      <c r="X74" s="29">
        <v>4.91</v>
      </c>
      <c r="Y74" s="123">
        <v>5.81</v>
      </c>
      <c r="Z74" s="123">
        <v>5.8554317809999041</v>
      </c>
      <c r="AA74" s="123">
        <v>5.6647288389999222</v>
      </c>
      <c r="AB74" s="123">
        <v>5.95</v>
      </c>
      <c r="AC74" s="123">
        <v>6.01</v>
      </c>
    </row>
    <row r="75" spans="2:67" ht="15.75" customHeight="1">
      <c r="B75" s="215" t="s">
        <v>10</v>
      </c>
      <c r="C75" s="216"/>
      <c r="D75" s="31" t="s">
        <v>8</v>
      </c>
      <c r="E75" s="29" t="s">
        <v>8</v>
      </c>
      <c r="F75" s="29" t="s">
        <v>8</v>
      </c>
      <c r="G75" s="29" t="s">
        <v>8</v>
      </c>
      <c r="H75" s="29">
        <v>0.5</v>
      </c>
      <c r="I75" s="29">
        <v>0.5</v>
      </c>
      <c r="J75" s="29">
        <v>0.5</v>
      </c>
      <c r="K75" s="29">
        <v>0.5</v>
      </c>
      <c r="L75" s="29">
        <v>0.5</v>
      </c>
      <c r="M75" s="29">
        <v>0.5</v>
      </c>
      <c r="N75" s="29">
        <v>0.5</v>
      </c>
      <c r="O75" s="29">
        <v>0.5</v>
      </c>
      <c r="P75" s="29">
        <v>0.5</v>
      </c>
      <c r="Q75" s="29">
        <v>0.5</v>
      </c>
      <c r="R75" s="29">
        <v>0.5</v>
      </c>
      <c r="S75" s="29">
        <v>0.5</v>
      </c>
      <c r="T75" s="29">
        <v>0.5</v>
      </c>
      <c r="U75" s="31">
        <v>0.6</v>
      </c>
      <c r="V75" s="31">
        <v>0.59</v>
      </c>
      <c r="W75" s="31">
        <v>0.56999999999999995</v>
      </c>
      <c r="X75" s="31">
        <v>0.56000000000000005</v>
      </c>
      <c r="Y75" s="136">
        <v>0.61</v>
      </c>
      <c r="Z75" s="136">
        <v>0.62218762999999866</v>
      </c>
      <c r="AA75" s="136">
        <v>0.60312735099999915</v>
      </c>
      <c r="AB75" s="136">
        <v>0.62</v>
      </c>
      <c r="AC75" s="136">
        <v>0.61</v>
      </c>
    </row>
    <row r="76" spans="2:67" ht="15.75" customHeight="1">
      <c r="B76" s="215" t="s">
        <v>11</v>
      </c>
      <c r="C76" s="216"/>
      <c r="D76" s="29" t="s">
        <v>8</v>
      </c>
      <c r="E76" s="29" t="s">
        <v>8</v>
      </c>
      <c r="F76" s="29" t="s">
        <v>8</v>
      </c>
      <c r="G76" s="29" t="s">
        <v>8</v>
      </c>
      <c r="H76" s="29">
        <v>4.2</v>
      </c>
      <c r="I76" s="29">
        <v>4.4000000000000004</v>
      </c>
      <c r="J76" s="29">
        <v>4.4000000000000004</v>
      </c>
      <c r="K76" s="29">
        <v>4.5</v>
      </c>
      <c r="L76" s="29">
        <v>4</v>
      </c>
      <c r="M76" s="29">
        <v>4.2</v>
      </c>
      <c r="N76" s="29">
        <v>4.5</v>
      </c>
      <c r="O76" s="29">
        <v>4.5</v>
      </c>
      <c r="P76" s="29">
        <v>4.4000000000000004</v>
      </c>
      <c r="Q76" s="29">
        <v>4.3</v>
      </c>
      <c r="R76" s="29">
        <v>4</v>
      </c>
      <c r="S76" s="29">
        <v>4.0999999999999996</v>
      </c>
      <c r="T76" s="29">
        <v>4.2</v>
      </c>
      <c r="U76" s="29">
        <v>4.2</v>
      </c>
      <c r="V76" s="29">
        <v>3.92</v>
      </c>
      <c r="W76" s="29">
        <v>3.91</v>
      </c>
      <c r="X76" s="29">
        <v>3.36</v>
      </c>
      <c r="Y76" s="123">
        <v>3.85</v>
      </c>
      <c r="Z76" s="123">
        <v>3.8434148960001426</v>
      </c>
      <c r="AA76" s="123">
        <v>3.6284360490001561</v>
      </c>
      <c r="AB76" s="123">
        <v>3.85</v>
      </c>
      <c r="AC76" s="123">
        <v>4.01</v>
      </c>
    </row>
    <row r="77" spans="2:67" ht="15.75" customHeight="1">
      <c r="B77" s="215" t="s">
        <v>12</v>
      </c>
      <c r="C77" s="216"/>
      <c r="D77" s="29" t="s">
        <v>8</v>
      </c>
      <c r="E77" s="29" t="s">
        <v>8</v>
      </c>
      <c r="F77" s="29" t="s">
        <v>8</v>
      </c>
      <c r="G77" s="29" t="s">
        <v>8</v>
      </c>
      <c r="H77" s="31">
        <v>3.4</v>
      </c>
      <c r="I77" s="29">
        <v>3.4</v>
      </c>
      <c r="J77" s="29">
        <v>3.5</v>
      </c>
      <c r="K77" s="29">
        <v>3.5</v>
      </c>
      <c r="L77" s="29">
        <v>3.5</v>
      </c>
      <c r="M77" s="29">
        <v>4</v>
      </c>
      <c r="N77" s="29">
        <v>3.8</v>
      </c>
      <c r="O77" s="29">
        <v>4.0999999999999996</v>
      </c>
      <c r="P77" s="29">
        <v>4</v>
      </c>
      <c r="Q77" s="29">
        <v>4.0999999999999996</v>
      </c>
      <c r="R77" s="29">
        <v>4</v>
      </c>
      <c r="S77" s="29">
        <v>4.0999999999999996</v>
      </c>
      <c r="T77" s="29">
        <v>4</v>
      </c>
      <c r="U77" s="29">
        <v>4.0999999999999996</v>
      </c>
      <c r="V77" s="29">
        <v>3.72</v>
      </c>
      <c r="W77" s="29">
        <v>3.83</v>
      </c>
      <c r="X77" s="29">
        <v>3.48</v>
      </c>
      <c r="Y77" s="123">
        <v>4.0599999999999996</v>
      </c>
      <c r="Z77" s="123">
        <v>3.8231468600000307</v>
      </c>
      <c r="AA77" s="123">
        <v>3.5928723100000242</v>
      </c>
      <c r="AB77" s="123">
        <v>3.86</v>
      </c>
      <c r="AC77" s="123">
        <v>4.03</v>
      </c>
      <c r="AE77" s="2"/>
      <c r="AF77" s="13"/>
      <c r="AK77" s="10"/>
      <c r="BC77" s="2"/>
      <c r="BD77" s="13"/>
      <c r="BI77" s="10"/>
    </row>
    <row r="78" spans="2:67" ht="15.75" customHeight="1">
      <c r="B78" s="215" t="s">
        <v>13</v>
      </c>
      <c r="C78" s="216"/>
      <c r="D78" s="29" t="s">
        <v>8</v>
      </c>
      <c r="E78" s="29" t="s">
        <v>8</v>
      </c>
      <c r="F78" s="29" t="s">
        <v>8</v>
      </c>
      <c r="G78" s="29" t="s">
        <v>8</v>
      </c>
      <c r="H78" s="29">
        <v>3.6</v>
      </c>
      <c r="I78" s="29">
        <v>3.4</v>
      </c>
      <c r="J78" s="29">
        <v>3.6</v>
      </c>
      <c r="K78" s="29">
        <v>3.8</v>
      </c>
      <c r="L78" s="29">
        <v>4.3</v>
      </c>
      <c r="M78" s="29">
        <v>4.4000000000000004</v>
      </c>
      <c r="N78" s="29">
        <v>5.7</v>
      </c>
      <c r="O78" s="29">
        <v>5.7</v>
      </c>
      <c r="P78" s="29">
        <v>5.7</v>
      </c>
      <c r="Q78" s="29">
        <v>5.7</v>
      </c>
      <c r="R78" s="29">
        <v>5.6</v>
      </c>
      <c r="S78" s="29">
        <v>5.7</v>
      </c>
      <c r="T78" s="29">
        <v>5.5</v>
      </c>
      <c r="U78" s="29">
        <v>5.8</v>
      </c>
      <c r="V78" s="29">
        <v>5.31</v>
      </c>
      <c r="W78" s="29">
        <v>5.33</v>
      </c>
      <c r="X78" s="29">
        <v>4.87</v>
      </c>
      <c r="Y78" s="123">
        <v>5.74</v>
      </c>
      <c r="Z78" s="123">
        <v>5.7376320599999753</v>
      </c>
      <c r="AA78" s="123">
        <v>5.5702917199999771</v>
      </c>
      <c r="AB78" s="123">
        <v>5.76</v>
      </c>
      <c r="AC78" s="123">
        <v>5.73</v>
      </c>
      <c r="AE78" s="2"/>
      <c r="AF78" s="13"/>
      <c r="AK78" s="10"/>
      <c r="BC78" s="2"/>
      <c r="BD78" s="13"/>
      <c r="BI78" s="10"/>
    </row>
    <row r="79" spans="2:67" ht="15.75" customHeight="1">
      <c r="B79" s="215" t="s">
        <v>14</v>
      </c>
      <c r="C79" s="216"/>
      <c r="D79" s="29" t="s">
        <v>8</v>
      </c>
      <c r="E79" s="29" t="s">
        <v>8</v>
      </c>
      <c r="F79" s="29" t="s">
        <v>8</v>
      </c>
      <c r="G79" s="29" t="s">
        <v>8</v>
      </c>
      <c r="H79" s="29">
        <v>1.4</v>
      </c>
      <c r="I79" s="29">
        <v>1.4</v>
      </c>
      <c r="J79" s="29">
        <v>1.5</v>
      </c>
      <c r="K79" s="29">
        <v>1.5</v>
      </c>
      <c r="L79" s="29">
        <v>1.6</v>
      </c>
      <c r="M79" s="29">
        <v>2.8</v>
      </c>
      <c r="N79" s="29">
        <v>2.8</v>
      </c>
      <c r="O79" s="29">
        <v>2.9</v>
      </c>
      <c r="P79" s="29">
        <v>2.9</v>
      </c>
      <c r="Q79" s="29">
        <v>3</v>
      </c>
      <c r="R79" s="29">
        <v>2.9</v>
      </c>
      <c r="S79" s="29">
        <v>2.9</v>
      </c>
      <c r="T79" s="29">
        <v>2.9</v>
      </c>
      <c r="U79" s="29">
        <v>3</v>
      </c>
      <c r="V79" s="29">
        <v>2.78</v>
      </c>
      <c r="W79" s="29">
        <v>2.71</v>
      </c>
      <c r="X79" s="29">
        <v>2.52</v>
      </c>
      <c r="Y79" s="123">
        <v>2.92</v>
      </c>
      <c r="Z79" s="123">
        <v>2.9272706420000336</v>
      </c>
      <c r="AA79" s="123">
        <v>2.8122654050000313</v>
      </c>
      <c r="AB79" s="123">
        <v>3.36</v>
      </c>
      <c r="AC79" s="123">
        <v>3.32</v>
      </c>
      <c r="AE79" s="2"/>
      <c r="AK79" s="10"/>
      <c r="BC79" s="2"/>
      <c r="BI79" s="10"/>
    </row>
    <row r="80" spans="2:67" ht="15.75" customHeight="1">
      <c r="B80" s="215" t="s">
        <v>15</v>
      </c>
      <c r="C80" s="216"/>
      <c r="D80" s="29" t="s">
        <v>8</v>
      </c>
      <c r="E80" s="29" t="s">
        <v>8</v>
      </c>
      <c r="F80" s="29" t="s">
        <v>8</v>
      </c>
      <c r="G80" s="29" t="s">
        <v>8</v>
      </c>
      <c r="H80" s="29">
        <v>0.8</v>
      </c>
      <c r="I80" s="29">
        <v>0.8</v>
      </c>
      <c r="J80" s="29">
        <v>0.8</v>
      </c>
      <c r="K80" s="29">
        <v>0.8</v>
      </c>
      <c r="L80" s="29">
        <v>0.8</v>
      </c>
      <c r="M80" s="29">
        <v>0.8</v>
      </c>
      <c r="N80" s="29">
        <v>0.8</v>
      </c>
      <c r="O80" s="29">
        <v>0.9</v>
      </c>
      <c r="P80" s="29">
        <v>0.6</v>
      </c>
      <c r="Q80" s="29">
        <v>0.9</v>
      </c>
      <c r="R80" s="29">
        <v>0.8</v>
      </c>
      <c r="S80" s="29">
        <v>0.9</v>
      </c>
      <c r="T80" s="29">
        <v>0.9</v>
      </c>
      <c r="U80" s="29">
        <v>0.9</v>
      </c>
      <c r="V80" s="29">
        <v>0.85</v>
      </c>
      <c r="W80" s="29">
        <v>0.88</v>
      </c>
      <c r="X80" s="29">
        <v>0.87</v>
      </c>
      <c r="Y80" s="123">
        <v>0.91</v>
      </c>
      <c r="Z80" s="123">
        <v>0.69199328000000515</v>
      </c>
      <c r="AA80" s="123">
        <v>0.66125756200000363</v>
      </c>
      <c r="AB80" s="123">
        <v>0.71</v>
      </c>
      <c r="AC80" s="123">
        <v>0.92</v>
      </c>
      <c r="AE80" s="2"/>
      <c r="AK80" s="10"/>
      <c r="AN80" s="3"/>
      <c r="AP80" s="3"/>
      <c r="BC80" s="2"/>
      <c r="BI80" s="10"/>
      <c r="BL80" s="3"/>
      <c r="BN80" s="3"/>
      <c r="BO80" s="3"/>
    </row>
    <row r="81" spans="2:67">
      <c r="B81" s="217" t="s">
        <v>100</v>
      </c>
      <c r="C81" s="218"/>
      <c r="D81" s="51">
        <v>26.4</v>
      </c>
      <c r="E81" s="51">
        <v>25.9</v>
      </c>
      <c r="F81" s="51">
        <v>26.1</v>
      </c>
      <c r="G81" s="51">
        <v>25.6</v>
      </c>
      <c r="H81" s="52">
        <v>22.9</v>
      </c>
      <c r="I81" s="52">
        <v>22.8</v>
      </c>
      <c r="J81" s="52">
        <v>23.5</v>
      </c>
      <c r="K81" s="52">
        <v>24.4</v>
      </c>
      <c r="L81" s="52">
        <v>24.4</v>
      </c>
      <c r="M81" s="52">
        <v>26.8</v>
      </c>
      <c r="N81" s="52">
        <v>28.3</v>
      </c>
      <c r="O81" s="52">
        <v>28.8</v>
      </c>
      <c r="P81" s="52">
        <v>28.3</v>
      </c>
      <c r="Q81" s="52">
        <v>28.5</v>
      </c>
      <c r="R81" s="52">
        <v>27.8</v>
      </c>
      <c r="S81" s="52">
        <v>28.4</v>
      </c>
      <c r="T81" s="52">
        <v>28</v>
      </c>
      <c r="U81" s="51">
        <v>28.8</v>
      </c>
      <c r="V81" s="51">
        <v>26.73</v>
      </c>
      <c r="W81" s="51">
        <v>27.13</v>
      </c>
      <c r="X81" s="51">
        <v>24.35</v>
      </c>
      <c r="Y81" s="134">
        <v>28.39</v>
      </c>
      <c r="Z81" s="134">
        <v>27.871517191000073</v>
      </c>
      <c r="AA81" s="134">
        <v>26.623386798000094</v>
      </c>
      <c r="AB81" s="134">
        <v>28.5</v>
      </c>
      <c r="AC81" s="134">
        <v>29.130000000000003</v>
      </c>
      <c r="AD81" s="21"/>
      <c r="AE81" s="2"/>
      <c r="AK81" s="10"/>
      <c r="AN81" s="3"/>
      <c r="AP81" s="3"/>
      <c r="BC81" s="2"/>
      <c r="BI81" s="10"/>
      <c r="BL81" s="3"/>
      <c r="BN81" s="3"/>
      <c r="BO81" s="3"/>
    </row>
    <row r="82" spans="2:67" ht="27" customHeight="1">
      <c r="B82" s="219" t="s">
        <v>102</v>
      </c>
      <c r="C82" s="220"/>
      <c r="D82" s="30" t="s">
        <v>45</v>
      </c>
      <c r="E82" s="30" t="s">
        <v>45</v>
      </c>
      <c r="F82" s="30" t="s">
        <v>45</v>
      </c>
      <c r="G82" s="30" t="s">
        <v>45</v>
      </c>
      <c r="H82" s="30">
        <v>0.98299999999999998</v>
      </c>
      <c r="I82" s="30">
        <v>0.97</v>
      </c>
      <c r="J82" s="30">
        <v>0.98</v>
      </c>
      <c r="K82" s="30">
        <v>0.98</v>
      </c>
      <c r="L82" s="30">
        <v>0.96</v>
      </c>
      <c r="M82" s="30">
        <v>0.97</v>
      </c>
      <c r="N82" s="30">
        <v>0.98</v>
      </c>
      <c r="O82" s="30">
        <v>0.98499999999999999</v>
      </c>
      <c r="P82" s="30">
        <v>0.97499999999999998</v>
      </c>
      <c r="Q82" s="30">
        <v>0.96699999999999997</v>
      </c>
      <c r="R82" s="30">
        <v>0.94699999999999995</v>
      </c>
      <c r="S82" s="30">
        <v>0.94699999999999995</v>
      </c>
      <c r="T82" s="30">
        <v>0.94699999999999995</v>
      </c>
      <c r="U82" s="30">
        <v>0.97</v>
      </c>
      <c r="V82" s="30">
        <v>0.9</v>
      </c>
      <c r="W82" s="30">
        <v>0.91839999999999999</v>
      </c>
      <c r="X82" s="30">
        <v>0.82</v>
      </c>
      <c r="Y82" s="135">
        <v>0.96</v>
      </c>
      <c r="Z82" s="135">
        <v>0.96</v>
      </c>
      <c r="AA82" s="135">
        <v>0.92</v>
      </c>
      <c r="AB82" s="135">
        <v>0.97</v>
      </c>
      <c r="AC82" s="135">
        <v>0.98</v>
      </c>
      <c r="AD82" s="21"/>
      <c r="AE82" s="2"/>
      <c r="AK82" s="10"/>
      <c r="AN82" s="3"/>
      <c r="AP82" s="3"/>
      <c r="BC82" s="2"/>
      <c r="BI82" s="10"/>
      <c r="BL82" s="3"/>
      <c r="BN82" s="3"/>
      <c r="BO82" s="3"/>
    </row>
    <row r="83" spans="2:67">
      <c r="B83" s="217" t="s">
        <v>38</v>
      </c>
      <c r="C83" s="218"/>
      <c r="D83" s="51">
        <v>66.400000000000006</v>
      </c>
      <c r="E83" s="51">
        <v>65.400000000000006</v>
      </c>
      <c r="F83" s="51">
        <v>66.400000000000006</v>
      </c>
      <c r="G83" s="51">
        <v>65.2</v>
      </c>
      <c r="H83" s="51">
        <v>65.3</v>
      </c>
      <c r="I83" s="51">
        <v>64.400000000000006</v>
      </c>
      <c r="J83" s="51">
        <v>65.7</v>
      </c>
      <c r="K83" s="51">
        <v>66.599999999999994</v>
      </c>
      <c r="L83" s="51">
        <v>67.3</v>
      </c>
      <c r="M83" s="51">
        <v>69.099999999999994</v>
      </c>
      <c r="N83" s="51">
        <v>70.900000000000006</v>
      </c>
      <c r="O83" s="51">
        <v>71.400000000000006</v>
      </c>
      <c r="P83" s="51">
        <v>71</v>
      </c>
      <c r="Q83" s="51">
        <v>70.599999999999994</v>
      </c>
      <c r="R83" s="51">
        <v>69.900000000000006</v>
      </c>
      <c r="S83" s="51">
        <v>71</v>
      </c>
      <c r="T83" s="51">
        <v>69.2</v>
      </c>
      <c r="U83" s="51">
        <v>71.099999999999994</v>
      </c>
      <c r="V83" s="51">
        <v>66.92</v>
      </c>
      <c r="W83" s="51">
        <v>67.367999999999995</v>
      </c>
      <c r="X83" s="51">
        <v>60.44</v>
      </c>
      <c r="Y83" s="134">
        <v>68.430000000000007</v>
      </c>
      <c r="Z83" s="134">
        <v>69.544017740000044</v>
      </c>
      <c r="AA83" s="134">
        <v>66.22282685299993</v>
      </c>
      <c r="AB83" s="134">
        <v>70.03</v>
      </c>
      <c r="AC83" s="134">
        <v>72.259999999999991</v>
      </c>
      <c r="AD83" s="21"/>
      <c r="AE83" s="2"/>
      <c r="AK83" s="10"/>
      <c r="AN83" s="3"/>
      <c r="AP83" s="3"/>
      <c r="BC83" s="2"/>
      <c r="BI83" s="10"/>
      <c r="BL83" s="3"/>
      <c r="BN83" s="3"/>
      <c r="BO83" s="3"/>
    </row>
    <row r="84" spans="2:67" ht="27" customHeight="1">
      <c r="B84" s="219" t="s">
        <v>39</v>
      </c>
      <c r="C84" s="220"/>
      <c r="D84" s="30" t="s">
        <v>45</v>
      </c>
      <c r="E84" s="30" t="s">
        <v>45</v>
      </c>
      <c r="F84" s="30" t="s">
        <v>45</v>
      </c>
      <c r="G84" s="30" t="s">
        <v>45</v>
      </c>
      <c r="H84" s="30" t="s">
        <v>45</v>
      </c>
      <c r="I84" s="30">
        <v>0.97399999999999998</v>
      </c>
      <c r="J84" s="30">
        <v>0.98099999999999998</v>
      </c>
      <c r="K84" s="30">
        <v>0.97799999999999998</v>
      </c>
      <c r="L84" s="30">
        <v>0.96899999999999997</v>
      </c>
      <c r="M84" s="30">
        <v>0.96599999999999997</v>
      </c>
      <c r="N84" s="30">
        <v>0.96899999999999997</v>
      </c>
      <c r="O84" s="30">
        <v>0.97599999999999998</v>
      </c>
      <c r="P84" s="30">
        <v>0.96899999999999997</v>
      </c>
      <c r="Q84" s="30">
        <v>0.96599999999999997</v>
      </c>
      <c r="R84" s="30">
        <v>0.94499999999999995</v>
      </c>
      <c r="S84" s="30">
        <v>0.96</v>
      </c>
      <c r="T84" s="30">
        <v>0.93400000000000005</v>
      </c>
      <c r="U84" s="30">
        <v>0.95899999999999996</v>
      </c>
      <c r="V84" s="30">
        <v>0.9</v>
      </c>
      <c r="W84" s="30">
        <v>0.91</v>
      </c>
      <c r="X84" s="30">
        <v>0.81</v>
      </c>
      <c r="Y84" s="135">
        <v>0.93</v>
      </c>
      <c r="Z84" s="135">
        <v>0.95</v>
      </c>
      <c r="AA84" s="135">
        <v>0.91</v>
      </c>
      <c r="AB84" s="135">
        <v>0.95</v>
      </c>
      <c r="AC84" s="135">
        <v>0.96</v>
      </c>
      <c r="AD84" s="21"/>
      <c r="AE84" s="2"/>
      <c r="AK84" s="10"/>
      <c r="AN84" s="3"/>
      <c r="AP84" s="3"/>
      <c r="BC84" s="2"/>
      <c r="BI84" s="10"/>
      <c r="BL84" s="3"/>
      <c r="BN84" s="3"/>
      <c r="BO84" s="3"/>
    </row>
    <row r="85" spans="2:67" ht="15.75" customHeight="1">
      <c r="B85" s="215" t="s">
        <v>73</v>
      </c>
      <c r="C85" s="216"/>
      <c r="D85" s="29" t="s">
        <v>8</v>
      </c>
      <c r="E85" s="29" t="s">
        <v>8</v>
      </c>
      <c r="F85" s="29" t="s">
        <v>8</v>
      </c>
      <c r="G85" s="29" t="s">
        <v>8</v>
      </c>
      <c r="H85" s="29">
        <v>4</v>
      </c>
      <c r="I85" s="29">
        <v>4</v>
      </c>
      <c r="J85" s="29">
        <v>4</v>
      </c>
      <c r="K85" s="29">
        <v>4</v>
      </c>
      <c r="L85" s="29">
        <v>4.0999999999999996</v>
      </c>
      <c r="M85" s="29">
        <v>4.0999999999999996</v>
      </c>
      <c r="N85" s="29">
        <v>4</v>
      </c>
      <c r="O85" s="29">
        <v>4</v>
      </c>
      <c r="P85" s="29">
        <v>4.3</v>
      </c>
      <c r="Q85" s="29">
        <v>4.4000000000000004</v>
      </c>
      <c r="R85" s="29">
        <v>4.5999999999999996</v>
      </c>
      <c r="S85" s="29">
        <v>4.8</v>
      </c>
      <c r="T85" s="29">
        <v>5</v>
      </c>
      <c r="U85" s="29">
        <v>5.0999999999999996</v>
      </c>
      <c r="V85" s="29">
        <v>5.03</v>
      </c>
      <c r="W85" s="29">
        <v>5</v>
      </c>
      <c r="X85" s="29">
        <v>4.6100000000000003</v>
      </c>
      <c r="Y85" s="123">
        <v>4.58</v>
      </c>
      <c r="Z85" s="123">
        <v>4.5650760000000004</v>
      </c>
      <c r="AA85" s="123">
        <v>4.9163829999999997</v>
      </c>
      <c r="AB85" s="123">
        <v>4.96</v>
      </c>
      <c r="AC85" s="123">
        <v>4.93</v>
      </c>
      <c r="AE85" s="2"/>
      <c r="AK85" s="10"/>
      <c r="AN85" s="3"/>
      <c r="AP85" s="3"/>
      <c r="BC85" s="2"/>
      <c r="BI85" s="10"/>
      <c r="BL85" s="3"/>
      <c r="BN85" s="3"/>
      <c r="BO85" s="3"/>
    </row>
    <row r="86" spans="2:67" ht="15.75" customHeight="1">
      <c r="B86" s="215" t="s">
        <v>74</v>
      </c>
      <c r="C86" s="216"/>
      <c r="D86" s="29" t="s">
        <v>8</v>
      </c>
      <c r="E86" s="29" t="s">
        <v>8</v>
      </c>
      <c r="F86" s="29" t="s">
        <v>8</v>
      </c>
      <c r="G86" s="29" t="s">
        <v>8</v>
      </c>
      <c r="H86" s="29">
        <v>2.6</v>
      </c>
      <c r="I86" s="29">
        <v>2.6</v>
      </c>
      <c r="J86" s="29">
        <v>2.6</v>
      </c>
      <c r="K86" s="29">
        <v>2.6</v>
      </c>
      <c r="L86" s="29">
        <v>3</v>
      </c>
      <c r="M86" s="29">
        <v>2.9</v>
      </c>
      <c r="N86" s="29">
        <v>2.9</v>
      </c>
      <c r="O86" s="29">
        <v>3</v>
      </c>
      <c r="P86" s="29">
        <v>3</v>
      </c>
      <c r="Q86" s="29">
        <v>3</v>
      </c>
      <c r="R86" s="29">
        <v>3</v>
      </c>
      <c r="S86" s="29">
        <v>3</v>
      </c>
      <c r="T86" s="29">
        <v>3</v>
      </c>
      <c r="U86" s="29">
        <v>3</v>
      </c>
      <c r="V86" s="29">
        <v>2.99</v>
      </c>
      <c r="W86" s="29">
        <v>2.76</v>
      </c>
      <c r="X86" s="29">
        <v>2.4700000000000002</v>
      </c>
      <c r="Y86" s="123">
        <v>2.59</v>
      </c>
      <c r="Z86" s="123">
        <v>2.5061900000000001</v>
      </c>
      <c r="AA86" s="123">
        <v>2.6826840000000001</v>
      </c>
      <c r="AB86" s="123">
        <v>2.98</v>
      </c>
      <c r="AC86" s="123">
        <v>2.96</v>
      </c>
      <c r="AE86" s="2"/>
      <c r="AK86" s="10"/>
      <c r="AN86" s="3"/>
      <c r="AP86" s="3"/>
      <c r="BC86" s="2"/>
      <c r="BI86" s="10"/>
      <c r="BL86" s="3"/>
      <c r="BN86" s="3"/>
      <c r="BO86" s="3"/>
    </row>
    <row r="87" spans="2:67" ht="15.75" customHeight="1">
      <c r="B87" s="215" t="s">
        <v>85</v>
      </c>
      <c r="C87" s="216"/>
      <c r="D87" s="29" t="s">
        <v>8</v>
      </c>
      <c r="E87" s="29" t="s">
        <v>8</v>
      </c>
      <c r="F87" s="29" t="s">
        <v>8</v>
      </c>
      <c r="G87" s="29" t="s">
        <v>8</v>
      </c>
      <c r="H87" s="29">
        <v>2.7</v>
      </c>
      <c r="I87" s="29">
        <v>2.6</v>
      </c>
      <c r="J87" s="29">
        <v>2.6</v>
      </c>
      <c r="K87" s="29">
        <v>2.7</v>
      </c>
      <c r="L87" s="29">
        <v>2.9</v>
      </c>
      <c r="M87" s="29">
        <v>2.9</v>
      </c>
      <c r="N87" s="29">
        <v>2.9</v>
      </c>
      <c r="O87" s="29">
        <v>2.9</v>
      </c>
      <c r="P87" s="29">
        <v>3</v>
      </c>
      <c r="Q87" s="29">
        <v>3</v>
      </c>
      <c r="R87" s="29">
        <v>2.9</v>
      </c>
      <c r="S87" s="29">
        <v>3</v>
      </c>
      <c r="T87" s="29">
        <v>2.9</v>
      </c>
      <c r="U87" s="29">
        <v>2.9</v>
      </c>
      <c r="V87" s="29">
        <v>2.92</v>
      </c>
      <c r="W87" s="29">
        <v>2.7</v>
      </c>
      <c r="X87" s="29">
        <v>2.41</v>
      </c>
      <c r="Y87" s="123">
        <v>2.71</v>
      </c>
      <c r="Z87" s="123">
        <v>2.6224289999999999</v>
      </c>
      <c r="AA87" s="123">
        <v>2.6383319999999997</v>
      </c>
      <c r="AB87" s="123">
        <v>2.92</v>
      </c>
      <c r="AC87" s="123">
        <v>2.81</v>
      </c>
      <c r="AE87" s="2"/>
      <c r="AK87" s="10"/>
      <c r="AN87" s="3"/>
      <c r="AP87" s="3"/>
      <c r="BC87" s="2"/>
      <c r="BI87" s="10"/>
      <c r="BL87" s="3"/>
      <c r="BN87" s="3"/>
      <c r="BO87" s="3"/>
    </row>
    <row r="88" spans="2:67" ht="15.75" customHeight="1">
      <c r="B88" s="215" t="s">
        <v>75</v>
      </c>
      <c r="C88" s="216"/>
      <c r="D88" s="29" t="s">
        <v>8</v>
      </c>
      <c r="E88" s="29" t="s">
        <v>8</v>
      </c>
      <c r="F88" s="29" t="s">
        <v>8</v>
      </c>
      <c r="G88" s="29" t="s">
        <v>8</v>
      </c>
      <c r="H88" s="29">
        <v>2.7</v>
      </c>
      <c r="I88" s="29">
        <v>2.7</v>
      </c>
      <c r="J88" s="29">
        <v>2.7</v>
      </c>
      <c r="K88" s="29">
        <v>2.7</v>
      </c>
      <c r="L88" s="29">
        <v>2.8</v>
      </c>
      <c r="M88" s="29">
        <v>2.8</v>
      </c>
      <c r="N88" s="29">
        <v>2.8</v>
      </c>
      <c r="O88" s="29">
        <v>2.7</v>
      </c>
      <c r="P88" s="29">
        <v>2.8</v>
      </c>
      <c r="Q88" s="29">
        <v>3.1</v>
      </c>
      <c r="R88" s="29">
        <v>3.2</v>
      </c>
      <c r="S88" s="29">
        <v>3.2</v>
      </c>
      <c r="T88" s="29">
        <v>3.2</v>
      </c>
      <c r="U88" s="29">
        <v>3.2</v>
      </c>
      <c r="V88" s="29">
        <v>3.14</v>
      </c>
      <c r="W88" s="29">
        <v>2.95</v>
      </c>
      <c r="X88" s="29">
        <v>2.66</v>
      </c>
      <c r="Y88" s="123">
        <v>2.96</v>
      </c>
      <c r="Z88" s="123">
        <v>3.4392330000000002</v>
      </c>
      <c r="AA88" s="123">
        <v>3.5573899999999998</v>
      </c>
      <c r="AB88" s="123">
        <v>3.75</v>
      </c>
      <c r="AC88" s="123">
        <v>3.71</v>
      </c>
      <c r="AE88" s="2"/>
      <c r="AK88" s="10"/>
      <c r="AN88" s="3"/>
      <c r="AP88" s="3"/>
      <c r="BC88" s="2"/>
      <c r="BI88" s="10"/>
      <c r="BL88" s="3"/>
      <c r="BN88" s="3"/>
      <c r="BO88" s="3"/>
    </row>
    <row r="89" spans="2:67" ht="15.75" customHeight="1">
      <c r="B89" s="215" t="s">
        <v>76</v>
      </c>
      <c r="C89" s="216"/>
      <c r="D89" s="29" t="s">
        <v>8</v>
      </c>
      <c r="E89" s="29" t="s">
        <v>8</v>
      </c>
      <c r="F89" s="29" t="s">
        <v>8</v>
      </c>
      <c r="G89" s="29" t="s">
        <v>8</v>
      </c>
      <c r="H89" s="31">
        <v>3</v>
      </c>
      <c r="I89" s="29">
        <v>2.9</v>
      </c>
      <c r="J89" s="29">
        <v>3</v>
      </c>
      <c r="K89" s="29">
        <v>3</v>
      </c>
      <c r="L89" s="29">
        <v>3.2</v>
      </c>
      <c r="M89" s="29">
        <v>3.5</v>
      </c>
      <c r="N89" s="29">
        <v>3.5</v>
      </c>
      <c r="O89" s="29">
        <v>3.6</v>
      </c>
      <c r="P89" s="29">
        <v>3.6</v>
      </c>
      <c r="Q89" s="29">
        <v>3.6</v>
      </c>
      <c r="R89" s="29">
        <v>3.6</v>
      </c>
      <c r="S89" s="29">
        <v>3.6</v>
      </c>
      <c r="T89" s="29">
        <v>3.5</v>
      </c>
      <c r="U89" s="29">
        <v>3.5</v>
      </c>
      <c r="V89" s="29">
        <v>3.55</v>
      </c>
      <c r="W89" s="29">
        <v>3.25</v>
      </c>
      <c r="X89" s="29">
        <v>2.91</v>
      </c>
      <c r="Y89" s="123">
        <v>3.32</v>
      </c>
      <c r="Z89" s="123">
        <v>3.3656470000000001</v>
      </c>
      <c r="AA89" s="123">
        <v>3.3942759999999996</v>
      </c>
      <c r="AB89" s="123">
        <v>3.64</v>
      </c>
      <c r="AC89" s="123">
        <v>3.59</v>
      </c>
    </row>
    <row r="90" spans="2:67" ht="15.75" customHeight="1">
      <c r="B90" s="215" t="s">
        <v>77</v>
      </c>
      <c r="C90" s="216"/>
      <c r="D90" s="29" t="s">
        <v>8</v>
      </c>
      <c r="E90" s="29" t="s">
        <v>8</v>
      </c>
      <c r="F90" s="29" t="s">
        <v>8</v>
      </c>
      <c r="G90" s="29" t="s">
        <v>8</v>
      </c>
      <c r="H90" s="29">
        <v>2.8</v>
      </c>
      <c r="I90" s="29">
        <v>2.9</v>
      </c>
      <c r="J90" s="29">
        <v>2.8</v>
      </c>
      <c r="K90" s="29">
        <v>2.9</v>
      </c>
      <c r="L90" s="29">
        <v>2.9</v>
      </c>
      <c r="M90" s="29">
        <v>3.1</v>
      </c>
      <c r="N90" s="29">
        <v>3</v>
      </c>
      <c r="O90" s="29">
        <v>3</v>
      </c>
      <c r="P90" s="29">
        <v>3</v>
      </c>
      <c r="Q90" s="29">
        <v>3.1</v>
      </c>
      <c r="R90" s="29">
        <v>3.1</v>
      </c>
      <c r="S90" s="29">
        <v>3.5</v>
      </c>
      <c r="T90" s="29">
        <v>3.5</v>
      </c>
      <c r="U90" s="29">
        <v>3.5</v>
      </c>
      <c r="V90" s="29">
        <v>3.46</v>
      </c>
      <c r="W90" s="29">
        <v>3.13</v>
      </c>
      <c r="X90" s="29">
        <v>2.77</v>
      </c>
      <c r="Y90" s="123">
        <v>3.05</v>
      </c>
      <c r="Z90" s="123">
        <v>3.057836</v>
      </c>
      <c r="AA90" s="123">
        <v>2.9896780000000001</v>
      </c>
      <c r="AB90" s="123">
        <v>3.36</v>
      </c>
      <c r="AC90" s="123">
        <v>3.15</v>
      </c>
    </row>
    <row r="91" spans="2:67" ht="15.75" customHeight="1">
      <c r="B91" s="215" t="s">
        <v>86</v>
      </c>
      <c r="C91" s="216"/>
      <c r="D91" s="29" t="s">
        <v>8</v>
      </c>
      <c r="E91" s="29" t="s">
        <v>8</v>
      </c>
      <c r="F91" s="29" t="s">
        <v>8</v>
      </c>
      <c r="G91" s="29" t="s">
        <v>8</v>
      </c>
      <c r="H91" s="29">
        <v>4.8</v>
      </c>
      <c r="I91" s="29">
        <v>4.9000000000000004</v>
      </c>
      <c r="J91" s="29">
        <v>4.9000000000000004</v>
      </c>
      <c r="K91" s="29">
        <v>4.8</v>
      </c>
      <c r="L91" s="29">
        <v>5.0999999999999996</v>
      </c>
      <c r="M91" s="29">
        <v>5.0999999999999996</v>
      </c>
      <c r="N91" s="29">
        <v>5.0999999999999996</v>
      </c>
      <c r="O91" s="29">
        <v>5.0999999999999996</v>
      </c>
      <c r="P91" s="29">
        <v>5.2</v>
      </c>
      <c r="Q91" s="29">
        <v>5.2</v>
      </c>
      <c r="R91" s="29">
        <v>5.3</v>
      </c>
      <c r="S91" s="29">
        <v>5.2</v>
      </c>
      <c r="T91" s="29">
        <v>5.2</v>
      </c>
      <c r="U91" s="29">
        <v>5.2</v>
      </c>
      <c r="V91" s="29">
        <v>5.2</v>
      </c>
      <c r="W91" s="29">
        <v>4.84</v>
      </c>
      <c r="X91" s="29">
        <v>4.3499999999999996</v>
      </c>
      <c r="Y91" s="123">
        <v>4.83</v>
      </c>
      <c r="Z91" s="123">
        <v>4.8035170000000003</v>
      </c>
      <c r="AA91" s="123">
        <v>4.7883310000000003</v>
      </c>
      <c r="AB91" s="123">
        <v>5.19</v>
      </c>
      <c r="AC91" s="123">
        <v>4.93</v>
      </c>
    </row>
    <row r="92" spans="2:67" ht="15.75" customHeight="1">
      <c r="B92" s="215" t="s">
        <v>78</v>
      </c>
      <c r="C92" s="216"/>
      <c r="D92" s="29" t="s">
        <v>8</v>
      </c>
      <c r="E92" s="29" t="s">
        <v>8</v>
      </c>
      <c r="F92" s="29" t="s">
        <v>8</v>
      </c>
      <c r="G92" s="29" t="s">
        <v>8</v>
      </c>
      <c r="H92" s="29">
        <v>4.2</v>
      </c>
      <c r="I92" s="29">
        <v>4.2</v>
      </c>
      <c r="J92" s="29">
        <v>4.3</v>
      </c>
      <c r="K92" s="29">
        <v>4.2</v>
      </c>
      <c r="L92" s="29">
        <v>4.4000000000000004</v>
      </c>
      <c r="M92" s="29">
        <v>4.5</v>
      </c>
      <c r="N92" s="29">
        <v>4.3</v>
      </c>
      <c r="O92" s="29">
        <v>4.4000000000000004</v>
      </c>
      <c r="P92" s="29">
        <v>4.7</v>
      </c>
      <c r="Q92" s="29">
        <v>4.8</v>
      </c>
      <c r="R92" s="29">
        <v>4.8</v>
      </c>
      <c r="S92" s="29">
        <v>4.7</v>
      </c>
      <c r="T92" s="29">
        <v>4.7</v>
      </c>
      <c r="U92" s="29">
        <v>4.7</v>
      </c>
      <c r="V92" s="29">
        <v>4.6900000000000004</v>
      </c>
      <c r="W92" s="29">
        <v>4.3499999999999996</v>
      </c>
      <c r="X92" s="29">
        <v>3.7</v>
      </c>
      <c r="Y92" s="123">
        <v>4.3</v>
      </c>
      <c r="Z92" s="123">
        <v>4.2431109999999999</v>
      </c>
      <c r="AA92" s="123">
        <v>4.0803320000000003</v>
      </c>
      <c r="AB92" s="123">
        <v>4.79</v>
      </c>
      <c r="AC92" s="123">
        <v>4.3899999999999997</v>
      </c>
    </row>
    <row r="93" spans="2:67" ht="15.75" customHeight="1">
      <c r="B93" s="215" t="s">
        <v>79</v>
      </c>
      <c r="C93" s="216"/>
      <c r="D93" s="29" t="s">
        <v>8</v>
      </c>
      <c r="E93" s="29" t="s">
        <v>8</v>
      </c>
      <c r="F93" s="29" t="s">
        <v>8</v>
      </c>
      <c r="G93" s="29" t="s">
        <v>8</v>
      </c>
      <c r="H93" s="29">
        <v>4.0999999999999996</v>
      </c>
      <c r="I93" s="29">
        <v>4.0999999999999996</v>
      </c>
      <c r="J93" s="29">
        <v>4.0999999999999996</v>
      </c>
      <c r="K93" s="29">
        <v>4.0999999999999996</v>
      </c>
      <c r="L93" s="29">
        <v>4.2</v>
      </c>
      <c r="M93" s="29">
        <v>4.5</v>
      </c>
      <c r="N93" s="29">
        <v>4.5</v>
      </c>
      <c r="O93" s="29">
        <v>4.5</v>
      </c>
      <c r="P93" s="29">
        <v>4.5999999999999996</v>
      </c>
      <c r="Q93" s="29">
        <v>4.5999999999999996</v>
      </c>
      <c r="R93" s="29">
        <v>4.5999999999999996</v>
      </c>
      <c r="S93" s="29">
        <v>4.5999999999999996</v>
      </c>
      <c r="T93" s="29">
        <v>4.7</v>
      </c>
      <c r="U93" s="29">
        <v>4.7</v>
      </c>
      <c r="V93" s="29">
        <v>4.6399999999999997</v>
      </c>
      <c r="W93" s="29">
        <v>4.2699999999999996</v>
      </c>
      <c r="X93" s="29">
        <v>3.83</v>
      </c>
      <c r="Y93" s="123">
        <v>4.33</v>
      </c>
      <c r="Z93" s="123">
        <v>4.4051220000000004</v>
      </c>
      <c r="AA93" s="123">
        <v>4.3809649999999998</v>
      </c>
      <c r="AB93" s="123">
        <v>4.9000000000000004</v>
      </c>
      <c r="AC93" s="123">
        <v>4.3899999999999997</v>
      </c>
    </row>
    <row r="94" spans="2:67" ht="15.75" customHeight="1">
      <c r="B94" s="215" t="s">
        <v>80</v>
      </c>
      <c r="C94" s="216"/>
      <c r="D94" s="29" t="s">
        <v>8</v>
      </c>
      <c r="E94" s="29" t="s">
        <v>8</v>
      </c>
      <c r="F94" s="29" t="s">
        <v>8</v>
      </c>
      <c r="G94" s="29" t="s">
        <v>8</v>
      </c>
      <c r="H94" s="29">
        <v>1.9</v>
      </c>
      <c r="I94" s="29">
        <v>1.9</v>
      </c>
      <c r="J94" s="29">
        <v>1.9</v>
      </c>
      <c r="K94" s="29">
        <v>1.9</v>
      </c>
      <c r="L94" s="29">
        <v>2</v>
      </c>
      <c r="M94" s="29">
        <v>2</v>
      </c>
      <c r="N94" s="29">
        <v>2</v>
      </c>
      <c r="O94" s="29">
        <v>2</v>
      </c>
      <c r="P94" s="29">
        <v>2</v>
      </c>
      <c r="Q94" s="29">
        <v>2</v>
      </c>
      <c r="R94" s="29">
        <v>2</v>
      </c>
      <c r="S94" s="29">
        <v>2</v>
      </c>
      <c r="T94" s="29">
        <v>2</v>
      </c>
      <c r="U94" s="29">
        <v>2</v>
      </c>
      <c r="V94" s="29">
        <v>1.96</v>
      </c>
      <c r="W94" s="29">
        <v>1.86</v>
      </c>
      <c r="X94" s="29">
        <v>1.65</v>
      </c>
      <c r="Y94" s="123">
        <v>1.8</v>
      </c>
      <c r="Z94" s="123">
        <v>1.7884100000000001</v>
      </c>
      <c r="AA94" s="123">
        <v>1.844787</v>
      </c>
      <c r="AB94" s="123">
        <v>1.96</v>
      </c>
      <c r="AC94" s="123">
        <v>1.97</v>
      </c>
    </row>
    <row r="95" spans="2:67" ht="15.75" customHeight="1">
      <c r="B95" s="215" t="s">
        <v>81</v>
      </c>
      <c r="C95" s="216"/>
      <c r="D95" s="29" t="s">
        <v>8</v>
      </c>
      <c r="E95" s="29" t="s">
        <v>8</v>
      </c>
      <c r="F95" s="29" t="s">
        <v>8</v>
      </c>
      <c r="G95" s="29" t="s">
        <v>8</v>
      </c>
      <c r="H95" s="29">
        <v>1.6</v>
      </c>
      <c r="I95" s="29">
        <v>1.6</v>
      </c>
      <c r="J95" s="29">
        <v>1.6</v>
      </c>
      <c r="K95" s="29">
        <v>1.6</v>
      </c>
      <c r="L95" s="29">
        <v>1.6</v>
      </c>
      <c r="M95" s="29">
        <v>1.6</v>
      </c>
      <c r="N95" s="29">
        <v>1.6</v>
      </c>
      <c r="O95" s="29">
        <v>1.6</v>
      </c>
      <c r="P95" s="29">
        <v>1.6</v>
      </c>
      <c r="Q95" s="29">
        <v>1.6</v>
      </c>
      <c r="R95" s="29">
        <v>1.6</v>
      </c>
      <c r="S95" s="29">
        <v>1.6</v>
      </c>
      <c r="T95" s="29">
        <v>1.6</v>
      </c>
      <c r="U95" s="29">
        <v>1.6</v>
      </c>
      <c r="V95" s="29">
        <v>1.61</v>
      </c>
      <c r="W95" s="29">
        <v>1.4</v>
      </c>
      <c r="X95" s="29">
        <v>1.32</v>
      </c>
      <c r="Y95" s="123">
        <v>1.41</v>
      </c>
      <c r="Z95" s="123">
        <v>1.3647039999999999</v>
      </c>
      <c r="AA95" s="123">
        <v>1.3801489999999998</v>
      </c>
      <c r="AB95" s="123">
        <v>2.19</v>
      </c>
      <c r="AC95" s="123">
        <v>2.97</v>
      </c>
    </row>
    <row r="96" spans="2:67" ht="15.75" customHeight="1">
      <c r="B96" s="215" t="s">
        <v>82</v>
      </c>
      <c r="C96" s="216"/>
      <c r="D96" s="29" t="s">
        <v>8</v>
      </c>
      <c r="E96" s="29" t="s">
        <v>8</v>
      </c>
      <c r="F96" s="29" t="s">
        <v>8</v>
      </c>
      <c r="G96" s="29" t="s">
        <v>8</v>
      </c>
      <c r="H96" s="29">
        <v>2.8</v>
      </c>
      <c r="I96" s="29">
        <v>2.9</v>
      </c>
      <c r="J96" s="29">
        <v>3</v>
      </c>
      <c r="K96" s="29">
        <v>2.9</v>
      </c>
      <c r="L96" s="29">
        <v>3.1</v>
      </c>
      <c r="M96" s="29">
        <v>3.1</v>
      </c>
      <c r="N96" s="29">
        <v>3</v>
      </c>
      <c r="O96" s="29">
        <v>3</v>
      </c>
      <c r="P96" s="29">
        <v>3</v>
      </c>
      <c r="Q96" s="29">
        <v>3.4</v>
      </c>
      <c r="R96" s="29">
        <v>3.4</v>
      </c>
      <c r="S96" s="29">
        <v>3.4</v>
      </c>
      <c r="T96" s="29">
        <v>3.3</v>
      </c>
      <c r="U96" s="29">
        <v>3.3</v>
      </c>
      <c r="V96" s="29">
        <v>3.29</v>
      </c>
      <c r="W96" s="29">
        <v>3.03</v>
      </c>
      <c r="X96" s="29">
        <v>2.68</v>
      </c>
      <c r="Y96" s="123">
        <v>2.96</v>
      </c>
      <c r="Z96" s="123">
        <v>2.9469129999999999</v>
      </c>
      <c r="AA96" s="123">
        <v>3.2708390000000001</v>
      </c>
      <c r="AB96" s="123">
        <v>3.83</v>
      </c>
      <c r="AC96" s="123">
        <v>3.51</v>
      </c>
    </row>
    <row r="97" spans="2:29" ht="15.75" customHeight="1">
      <c r="B97" s="215" t="s">
        <v>83</v>
      </c>
      <c r="C97" s="216"/>
      <c r="D97" s="29" t="s">
        <v>8</v>
      </c>
      <c r="E97" s="29" t="s">
        <v>8</v>
      </c>
      <c r="F97" s="29" t="s">
        <v>8</v>
      </c>
      <c r="G97" s="29" t="s">
        <v>8</v>
      </c>
      <c r="H97" s="31">
        <v>4.3</v>
      </c>
      <c r="I97" s="29">
        <v>4.3</v>
      </c>
      <c r="J97" s="29">
        <v>4.3</v>
      </c>
      <c r="K97" s="29">
        <v>4.5</v>
      </c>
      <c r="L97" s="29">
        <v>4.8</v>
      </c>
      <c r="M97" s="29">
        <v>5.0999999999999996</v>
      </c>
      <c r="N97" s="29">
        <v>5</v>
      </c>
      <c r="O97" s="29">
        <v>5.0999999999999996</v>
      </c>
      <c r="P97" s="29">
        <v>5.2</v>
      </c>
      <c r="Q97" s="29">
        <v>5.2</v>
      </c>
      <c r="R97" s="29">
        <v>5.2</v>
      </c>
      <c r="S97" s="29">
        <v>5.2</v>
      </c>
      <c r="T97" s="29">
        <v>5.2</v>
      </c>
      <c r="U97" s="29">
        <v>5.2</v>
      </c>
      <c r="V97" s="29">
        <v>5.22</v>
      </c>
      <c r="W97" s="29">
        <v>4.78</v>
      </c>
      <c r="X97" s="29">
        <v>4.22</v>
      </c>
      <c r="Y97" s="123">
        <v>4.91</v>
      </c>
      <c r="Z97" s="123">
        <v>4.7531300000000005</v>
      </c>
      <c r="AA97" s="123">
        <v>4.6689420000000004</v>
      </c>
      <c r="AB97" s="123">
        <v>5.22</v>
      </c>
      <c r="AC97" s="123">
        <v>4.92</v>
      </c>
    </row>
    <row r="98" spans="2:29" ht="15.75" customHeight="1">
      <c r="B98" s="215" t="s">
        <v>84</v>
      </c>
      <c r="C98" s="216"/>
      <c r="D98" s="29" t="s">
        <v>8</v>
      </c>
      <c r="E98" s="29" t="s">
        <v>8</v>
      </c>
      <c r="F98" s="29" t="s">
        <v>8</v>
      </c>
      <c r="G98" s="29" t="s">
        <v>8</v>
      </c>
      <c r="H98" s="29">
        <v>2.5</v>
      </c>
      <c r="I98" s="29">
        <v>2.4</v>
      </c>
      <c r="J98" s="29">
        <v>2.4</v>
      </c>
      <c r="K98" s="29">
        <v>2.5</v>
      </c>
      <c r="L98" s="29">
        <v>2.6</v>
      </c>
      <c r="M98" s="29">
        <v>2.6</v>
      </c>
      <c r="N98" s="29">
        <v>2.6</v>
      </c>
      <c r="O98" s="29">
        <v>2.6</v>
      </c>
      <c r="P98" s="29">
        <v>2.6</v>
      </c>
      <c r="Q98" s="29">
        <v>2.6</v>
      </c>
      <c r="R98" s="29">
        <v>2.7</v>
      </c>
      <c r="S98" s="29">
        <v>2.9</v>
      </c>
      <c r="T98" s="29">
        <v>2.9</v>
      </c>
      <c r="U98" s="29">
        <v>2.9</v>
      </c>
      <c r="V98" s="29">
        <v>2.78</v>
      </c>
      <c r="W98" s="29">
        <v>2.71</v>
      </c>
      <c r="X98" s="29">
        <v>2.58</v>
      </c>
      <c r="Y98" s="123">
        <v>4.13</v>
      </c>
      <c r="Z98" s="123">
        <v>4.2038969999999996</v>
      </c>
      <c r="AA98" s="123">
        <v>4.1460479999999995</v>
      </c>
      <c r="AB98" s="123">
        <v>5.4</v>
      </c>
      <c r="AC98" s="123">
        <v>8</v>
      </c>
    </row>
    <row r="99" spans="2:29" ht="15.75" customHeight="1">
      <c r="B99" s="217" t="s">
        <v>40</v>
      </c>
      <c r="C99" s="218"/>
      <c r="D99" s="51">
        <v>41.6</v>
      </c>
      <c r="E99" s="51">
        <v>41.4</v>
      </c>
      <c r="F99" s="51">
        <v>42.6</v>
      </c>
      <c r="G99" s="51">
        <v>42.3</v>
      </c>
      <c r="H99" s="72">
        <v>43.9</v>
      </c>
      <c r="I99" s="72">
        <v>43.9</v>
      </c>
      <c r="J99" s="72">
        <v>44.1</v>
      </c>
      <c r="K99" s="72">
        <v>44.3</v>
      </c>
      <c r="L99" s="72">
        <v>46.7</v>
      </c>
      <c r="M99" s="72">
        <v>47.8</v>
      </c>
      <c r="N99" s="72">
        <v>47.3</v>
      </c>
      <c r="O99" s="72">
        <v>47.8</v>
      </c>
      <c r="P99" s="72">
        <v>48.6</v>
      </c>
      <c r="Q99" s="72">
        <v>49.4</v>
      </c>
      <c r="R99" s="72">
        <v>50</v>
      </c>
      <c r="S99" s="72">
        <v>50.6</v>
      </c>
      <c r="T99" s="72">
        <v>50.8</v>
      </c>
      <c r="U99" s="51">
        <v>50.8</v>
      </c>
      <c r="V99" s="51">
        <v>50.46</v>
      </c>
      <c r="W99" s="51">
        <v>47.03</v>
      </c>
      <c r="X99" s="51">
        <v>42.16</v>
      </c>
      <c r="Y99" s="51">
        <v>47.88</v>
      </c>
      <c r="Z99" s="51">
        <v>48.07</v>
      </c>
      <c r="AA99" s="51">
        <v>48.74</v>
      </c>
      <c r="AB99" s="51">
        <v>55.089999999999996</v>
      </c>
      <c r="AC99" s="51">
        <v>56.23</v>
      </c>
    </row>
    <row r="100" spans="2:29" ht="25.5" customHeight="1">
      <c r="B100" s="219" t="s">
        <v>41</v>
      </c>
      <c r="C100" s="220"/>
      <c r="D100" s="30" t="s">
        <v>45</v>
      </c>
      <c r="E100" s="30" t="s">
        <v>45</v>
      </c>
      <c r="F100" s="30" t="s">
        <v>45</v>
      </c>
      <c r="G100" s="30" t="s">
        <v>45</v>
      </c>
      <c r="H100" s="30">
        <v>0.98699999999999999</v>
      </c>
      <c r="I100" s="30">
        <v>0.98</v>
      </c>
      <c r="J100" s="30">
        <v>0.99</v>
      </c>
      <c r="K100" s="30">
        <v>0.96</v>
      </c>
      <c r="L100" s="30">
        <v>0.99</v>
      </c>
      <c r="M100" s="30">
        <v>0.99</v>
      </c>
      <c r="N100" s="30">
        <v>0.98</v>
      </c>
      <c r="O100" s="30">
        <v>0.99</v>
      </c>
      <c r="P100" s="30">
        <v>1.002</v>
      </c>
      <c r="Q100" s="30">
        <v>1.01</v>
      </c>
      <c r="R100" s="30">
        <v>1.0049999999999999</v>
      </c>
      <c r="S100" s="30">
        <v>1</v>
      </c>
      <c r="T100" s="30">
        <v>0.998</v>
      </c>
      <c r="U100" s="30">
        <v>1</v>
      </c>
      <c r="V100" s="30">
        <v>1</v>
      </c>
      <c r="W100" s="30">
        <v>0.92859999999999998</v>
      </c>
      <c r="X100" s="30">
        <v>0.83</v>
      </c>
      <c r="Y100" s="30">
        <v>0.97794117647058809</v>
      </c>
      <c r="Z100" s="30">
        <v>0.94</v>
      </c>
      <c r="AA100" s="30">
        <v>0.93</v>
      </c>
      <c r="AB100" s="30">
        <v>0.99</v>
      </c>
      <c r="AC100" s="30">
        <v>0.97</v>
      </c>
    </row>
    <row r="101" spans="2:29" ht="13.5" customHeight="1">
      <c r="B101" s="65" t="s">
        <v>109</v>
      </c>
      <c r="C101" s="24"/>
      <c r="D101" s="24"/>
      <c r="E101" s="32"/>
      <c r="F101" s="32"/>
      <c r="G101" s="32"/>
      <c r="H101" s="2"/>
      <c r="I101" s="2"/>
      <c r="J101" s="2"/>
      <c r="Y101" s="21"/>
      <c r="Z101" s="21"/>
    </row>
    <row r="102" spans="2:29" ht="13.5" customHeight="1">
      <c r="B102" s="65" t="s">
        <v>87</v>
      </c>
      <c r="C102" s="24"/>
      <c r="D102" s="24"/>
      <c r="E102" s="32"/>
      <c r="F102" s="32"/>
      <c r="G102" s="32"/>
      <c r="H102" s="2"/>
      <c r="I102" s="2"/>
      <c r="J102" s="2"/>
      <c r="Y102" s="21"/>
      <c r="Z102" s="21"/>
    </row>
    <row r="103" spans="2:29" ht="13.5" customHeight="1">
      <c r="B103" s="180" t="s">
        <v>190</v>
      </c>
      <c r="C103" s="24"/>
      <c r="Y103" s="21"/>
      <c r="Z103" s="21"/>
    </row>
    <row r="104" spans="2:29" ht="13.5" customHeight="1">
      <c r="B104" s="180" t="s">
        <v>191</v>
      </c>
      <c r="Y104" s="21"/>
      <c r="Z104" s="21"/>
    </row>
    <row r="105" spans="2:29" ht="15.75" customHeight="1">
      <c r="B105" s="180" t="s">
        <v>192</v>
      </c>
    </row>
    <row r="106" spans="2:29">
      <c r="B106" s="180" t="s">
        <v>205</v>
      </c>
    </row>
    <row r="107" spans="2:29">
      <c r="B107" s="180" t="s">
        <v>206</v>
      </c>
    </row>
    <row r="108" spans="2:29">
      <c r="B108" s="65" t="s">
        <v>69</v>
      </c>
    </row>
    <row r="109" spans="2:29">
      <c r="B109" s="2" t="s">
        <v>110</v>
      </c>
    </row>
  </sheetData>
  <mergeCells count="78">
    <mergeCell ref="AE8:AQ8"/>
    <mergeCell ref="BC8:BL8"/>
    <mergeCell ref="AE59:AQ59"/>
    <mergeCell ref="BC59:BL59"/>
    <mergeCell ref="B30:C30"/>
    <mergeCell ref="BC11:BD11"/>
    <mergeCell ref="BC12:BD12"/>
    <mergeCell ref="AE11:AF11"/>
    <mergeCell ref="AE12:AF12"/>
    <mergeCell ref="B31:C31"/>
    <mergeCell ref="B11:B13"/>
    <mergeCell ref="B14:B16"/>
    <mergeCell ref="B23:C23"/>
    <mergeCell ref="B24:C24"/>
    <mergeCell ref="B25:C25"/>
    <mergeCell ref="B22:C22"/>
    <mergeCell ref="BC62:BD62"/>
    <mergeCell ref="BC63:BD63"/>
    <mergeCell ref="B82:C82"/>
    <mergeCell ref="B76:C76"/>
    <mergeCell ref="B62:B64"/>
    <mergeCell ref="B65:B67"/>
    <mergeCell ref="B68:C68"/>
    <mergeCell ref="B69:C69"/>
    <mergeCell ref="B70:C70"/>
    <mergeCell ref="B71:C71"/>
    <mergeCell ref="B72:C72"/>
    <mergeCell ref="B73:C73"/>
    <mergeCell ref="B74:C74"/>
    <mergeCell ref="B75:C75"/>
    <mergeCell ref="B99:C99"/>
    <mergeCell ref="B100:C100"/>
    <mergeCell ref="AE62:AF62"/>
    <mergeCell ref="AE63:AF63"/>
    <mergeCell ref="B85:C85"/>
    <mergeCell ref="B86:C86"/>
    <mergeCell ref="B87:C87"/>
    <mergeCell ref="B88:C88"/>
    <mergeCell ref="B89:C89"/>
    <mergeCell ref="B95:C95"/>
    <mergeCell ref="B96:C96"/>
    <mergeCell ref="B80:C80"/>
    <mergeCell ref="B81:C81"/>
    <mergeCell ref="B77:C77"/>
    <mergeCell ref="B78:C78"/>
    <mergeCell ref="B79:C79"/>
    <mergeCell ref="B26:C26"/>
    <mergeCell ref="B27:C27"/>
    <mergeCell ref="B28:C28"/>
    <mergeCell ref="B29:C29"/>
    <mergeCell ref="B45:C45"/>
    <mergeCell ref="B32:C32"/>
    <mergeCell ref="B35:C35"/>
    <mergeCell ref="B41:C41"/>
    <mergeCell ref="B42:C42"/>
    <mergeCell ref="B34:C34"/>
    <mergeCell ref="B33:C33"/>
    <mergeCell ref="B36:C36"/>
    <mergeCell ref="B37:C37"/>
    <mergeCell ref="B38:C38"/>
    <mergeCell ref="B39:C39"/>
    <mergeCell ref="B40:C40"/>
    <mergeCell ref="B17:C17"/>
    <mergeCell ref="B18:C18"/>
    <mergeCell ref="B19:C19"/>
    <mergeCell ref="B20:C20"/>
    <mergeCell ref="B21:C21"/>
    <mergeCell ref="B98:C98"/>
    <mergeCell ref="B90:C90"/>
    <mergeCell ref="B91:C91"/>
    <mergeCell ref="B92:C92"/>
    <mergeCell ref="B93:C93"/>
    <mergeCell ref="B94:C94"/>
    <mergeCell ref="B43:C43"/>
    <mergeCell ref="B44:C44"/>
    <mergeCell ref="B97:C97"/>
    <mergeCell ref="B83:C83"/>
    <mergeCell ref="B84:C84"/>
  </mergeCells>
  <pageMargins left="0.70866141732283472" right="0.70866141732283472" top="0.74803149606299213" bottom="0.74803149606299213" header="0.31496062992125984" footer="0.31496062992125984"/>
  <pageSetup paperSize="9" scale="46" fitToWidth="2" fitToHeight="2" orientation="portrait" r:id="rId1"/>
  <drawing r:id="rId2"/>
  <legacyDrawing r:id="rId3"/>
  <oleObjects>
    <mc:AlternateContent xmlns:mc="http://schemas.openxmlformats.org/markup-compatibility/2006">
      <mc:Choice Requires="x14">
        <oleObject progId="MSPhotoEd.3" shapeId="30721" r:id="rId4">
          <objectPr defaultSize="0" autoPict="0" r:id="rId5">
            <anchor moveWithCells="1">
              <from>
                <xdr:col>1</xdr:col>
                <xdr:colOff>0</xdr:colOff>
                <xdr:row>0</xdr:row>
                <xdr:rowOff>0</xdr:rowOff>
              </from>
              <to>
                <xdr:col>2</xdr:col>
                <xdr:colOff>561975</xdr:colOff>
                <xdr:row>3</xdr:row>
                <xdr:rowOff>152400</xdr:rowOff>
              </to>
            </anchor>
          </objectPr>
        </oleObject>
      </mc:Choice>
      <mc:Fallback>
        <oleObject progId="MSPhotoEd.3" shapeId="30721" r:id="rId4"/>
      </mc:Fallback>
    </mc:AlternateContent>
    <mc:AlternateContent xmlns:mc="http://schemas.openxmlformats.org/markup-compatibility/2006">
      <mc:Choice Requires="x14">
        <oleObject progId="MSPhotoEd.3" shapeId="30722" r:id="rId6">
          <objectPr defaultSize="0" autoPict="0" r:id="rId5">
            <anchor moveWithCells="1">
              <from>
                <xdr:col>1</xdr:col>
                <xdr:colOff>0</xdr:colOff>
                <xdr:row>0</xdr:row>
                <xdr:rowOff>0</xdr:rowOff>
              </from>
              <to>
                <xdr:col>2</xdr:col>
                <xdr:colOff>561975</xdr:colOff>
                <xdr:row>3</xdr:row>
                <xdr:rowOff>152400</xdr:rowOff>
              </to>
            </anchor>
          </objectPr>
        </oleObject>
      </mc:Choice>
      <mc:Fallback>
        <oleObject progId="MSPhotoEd.3" shapeId="30722" r:id="rId6"/>
      </mc:Fallback>
    </mc:AlternateContent>
    <mc:AlternateContent xmlns:mc="http://schemas.openxmlformats.org/markup-compatibility/2006">
      <mc:Choice Requires="x14">
        <oleObject progId="MSPhotoEd.3" shapeId="30723" r:id="rId7">
          <objectPr defaultSize="0" autoPict="0" r:id="rId5">
            <anchor moveWithCells="1">
              <from>
                <xdr:col>1</xdr:col>
                <xdr:colOff>0</xdr:colOff>
                <xdr:row>0</xdr:row>
                <xdr:rowOff>0</xdr:rowOff>
              </from>
              <to>
                <xdr:col>2</xdr:col>
                <xdr:colOff>561975</xdr:colOff>
                <xdr:row>3</xdr:row>
                <xdr:rowOff>152400</xdr:rowOff>
              </to>
            </anchor>
          </objectPr>
        </oleObject>
      </mc:Choice>
      <mc:Fallback>
        <oleObject progId="MSPhotoEd.3" shapeId="30723"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00B050"/>
    <pageSetUpPr fitToPage="1"/>
  </sheetPr>
  <dimension ref="A3:AZ74"/>
  <sheetViews>
    <sheetView showGridLines="0" zoomScale="90" zoomScaleNormal="90" workbookViewId="0">
      <selection activeCell="AC48" sqref="AC48"/>
    </sheetView>
  </sheetViews>
  <sheetFormatPr baseColWidth="10" defaultColWidth="11.42578125" defaultRowHeight="15"/>
  <cols>
    <col min="2" max="3" width="20.85546875" customWidth="1"/>
    <col min="4" max="24" width="10.5703125" hidden="1" customWidth="1"/>
    <col min="25" max="26" width="11.42578125" hidden="1" customWidth="1"/>
    <col min="27" max="27" width="11.42578125" customWidth="1"/>
    <col min="28" max="28" width="11.42578125" style="158"/>
    <col min="29" max="29" width="16.140625" style="158" bestFit="1" customWidth="1"/>
    <col min="30" max="30" width="11.42578125" style="158"/>
    <col min="31" max="31" width="15.140625" customWidth="1"/>
    <col min="32" max="52" width="7.140625" customWidth="1"/>
  </cols>
  <sheetData>
    <row r="3" spans="1:52" ht="15" customHeight="1"/>
    <row r="7" spans="1:52">
      <c r="A7" s="14" t="s">
        <v>103</v>
      </c>
      <c r="B7" s="14"/>
      <c r="C7" s="14"/>
    </row>
    <row r="8" spans="1:52" ht="51" customHeight="1">
      <c r="B8" s="196" t="s">
        <v>179</v>
      </c>
      <c r="C8" s="196"/>
      <c r="D8" s="196"/>
      <c r="E8" s="196"/>
      <c r="F8" s="196"/>
      <c r="G8" s="196"/>
      <c r="H8" s="196"/>
      <c r="I8" s="196"/>
      <c r="J8" s="196"/>
      <c r="K8" s="196"/>
      <c r="L8" s="196"/>
      <c r="M8" s="196"/>
      <c r="N8" s="196"/>
      <c r="O8" s="196"/>
      <c r="P8" s="196"/>
      <c r="Q8" s="196"/>
      <c r="R8" s="196"/>
      <c r="S8" s="196"/>
      <c r="T8" s="196"/>
      <c r="U8" s="196"/>
      <c r="V8" s="196"/>
      <c r="W8" s="196"/>
      <c r="X8" s="90"/>
      <c r="AE8" s="1" t="s">
        <v>137</v>
      </c>
      <c r="AF8" s="1"/>
      <c r="AG8" s="1"/>
      <c r="AH8" s="1"/>
    </row>
    <row r="9" spans="1:52" ht="15" customHeight="1">
      <c r="B9" s="1"/>
      <c r="C9" s="1"/>
      <c r="AE9" s="1"/>
    </row>
    <row r="10" spans="1:52">
      <c r="B10" s="20" t="s">
        <v>212</v>
      </c>
      <c r="C10" s="20" t="s">
        <v>222</v>
      </c>
      <c r="D10" s="20">
        <v>2000</v>
      </c>
      <c r="E10" s="20">
        <v>2001</v>
      </c>
      <c r="F10" s="20">
        <v>2002</v>
      </c>
      <c r="G10" s="20">
        <v>2003</v>
      </c>
      <c r="H10" s="20">
        <v>2004</v>
      </c>
      <c r="I10" s="20">
        <v>2005</v>
      </c>
      <c r="J10" s="20">
        <v>2006</v>
      </c>
      <c r="K10" s="20">
        <v>2007</v>
      </c>
      <c r="L10" s="20">
        <v>2008</v>
      </c>
      <c r="M10" s="20">
        <v>2009</v>
      </c>
      <c r="N10" s="20">
        <v>2010</v>
      </c>
      <c r="O10" s="20">
        <v>2011</v>
      </c>
      <c r="P10" s="20">
        <v>2012</v>
      </c>
      <c r="Q10" s="20">
        <v>2013</v>
      </c>
      <c r="R10" s="20">
        <v>2014</v>
      </c>
      <c r="S10" s="20">
        <v>2015</v>
      </c>
      <c r="T10" s="20">
        <v>2016</v>
      </c>
      <c r="U10" s="20">
        <v>2017</v>
      </c>
      <c r="V10" s="20">
        <v>2018</v>
      </c>
      <c r="W10" s="20">
        <v>2019</v>
      </c>
      <c r="X10" s="20">
        <v>2020</v>
      </c>
      <c r="Y10" s="20">
        <v>2021</v>
      </c>
      <c r="Z10" s="20">
        <v>2022</v>
      </c>
      <c r="AA10" s="20">
        <v>2023</v>
      </c>
      <c r="AB10" s="20">
        <v>2024</v>
      </c>
      <c r="AC10" s="20">
        <v>2025</v>
      </c>
      <c r="AF10" s="20">
        <v>2005</v>
      </c>
      <c r="AG10" s="20">
        <v>2006</v>
      </c>
      <c r="AH10" s="20">
        <v>2007</v>
      </c>
      <c r="AI10" s="20">
        <v>2008</v>
      </c>
      <c r="AJ10" s="20">
        <v>2009</v>
      </c>
      <c r="AK10" s="20">
        <v>2010</v>
      </c>
      <c r="AL10" s="20">
        <v>2011</v>
      </c>
      <c r="AM10" s="20">
        <v>2012</v>
      </c>
      <c r="AN10" s="20">
        <v>2013</v>
      </c>
      <c r="AO10" s="20">
        <v>2014</v>
      </c>
      <c r="AP10" s="20">
        <v>2015</v>
      </c>
      <c r="AQ10" s="20">
        <v>2016</v>
      </c>
      <c r="AR10" s="20">
        <v>2017</v>
      </c>
      <c r="AS10" s="20">
        <v>2018</v>
      </c>
      <c r="AT10" s="20">
        <v>2019</v>
      </c>
      <c r="AU10" s="20">
        <v>2020</v>
      </c>
      <c r="AV10" s="20">
        <v>2021</v>
      </c>
      <c r="AW10" s="20">
        <v>2022</v>
      </c>
      <c r="AX10" s="20">
        <v>2023</v>
      </c>
      <c r="AY10" s="20">
        <v>2024</v>
      </c>
      <c r="AZ10" s="20">
        <v>2025</v>
      </c>
    </row>
    <row r="11" spans="1:52">
      <c r="B11" s="188" t="s">
        <v>31</v>
      </c>
      <c r="C11" s="188" t="s">
        <v>2</v>
      </c>
      <c r="D11" s="34" t="s">
        <v>8</v>
      </c>
      <c r="E11" s="34" t="s">
        <v>8</v>
      </c>
      <c r="F11" s="34" t="s">
        <v>8</v>
      </c>
      <c r="G11" s="34" t="s">
        <v>8</v>
      </c>
      <c r="H11" s="48" t="s">
        <v>17</v>
      </c>
      <c r="I11" s="34">
        <v>1.38</v>
      </c>
      <c r="J11" s="34">
        <v>1.36</v>
      </c>
      <c r="K11" s="34">
        <v>1.34</v>
      </c>
      <c r="L11" s="34">
        <v>1.3448789999999999</v>
      </c>
      <c r="M11" s="34">
        <v>1.3462909999999999</v>
      </c>
      <c r="N11" s="34">
        <v>1.4</v>
      </c>
      <c r="O11" s="34">
        <v>1.4</v>
      </c>
      <c r="P11" s="34">
        <v>1.4</v>
      </c>
      <c r="Q11" s="34">
        <v>1.9</v>
      </c>
      <c r="R11" s="34">
        <v>1.9</v>
      </c>
      <c r="S11" s="34">
        <v>2</v>
      </c>
      <c r="T11" s="34">
        <v>2</v>
      </c>
      <c r="U11" s="34">
        <v>2.0402969999999998</v>
      </c>
      <c r="V11" s="34">
        <v>2.04</v>
      </c>
      <c r="W11" s="34">
        <v>2.0680000000000001</v>
      </c>
      <c r="X11" s="34">
        <v>2.16</v>
      </c>
      <c r="Y11" s="34">
        <v>2.15</v>
      </c>
      <c r="Z11" s="34">
        <v>2.16</v>
      </c>
      <c r="AA11" s="174">
        <v>2.17</v>
      </c>
      <c r="AB11" s="174">
        <v>2.17</v>
      </c>
      <c r="AC11" s="174">
        <v>2.16</v>
      </c>
      <c r="AD11"/>
      <c r="AE11" s="54" t="s">
        <v>104</v>
      </c>
      <c r="AF11" s="34">
        <v>100</v>
      </c>
      <c r="AG11" s="34">
        <v>97.9</v>
      </c>
      <c r="AH11" s="34">
        <v>160.6</v>
      </c>
      <c r="AI11" s="34">
        <v>163.1</v>
      </c>
      <c r="AJ11" s="34">
        <v>167.4</v>
      </c>
      <c r="AK11" s="34">
        <v>178.6</v>
      </c>
      <c r="AL11" s="34">
        <v>178.7</v>
      </c>
      <c r="AM11" s="34">
        <v>178.9</v>
      </c>
      <c r="AN11" s="34">
        <v>297.5</v>
      </c>
      <c r="AO11" s="34">
        <v>351.4</v>
      </c>
      <c r="AP11" s="34">
        <v>443.6</v>
      </c>
      <c r="AQ11" s="34">
        <v>462.4</v>
      </c>
      <c r="AR11" s="34">
        <v>485.9</v>
      </c>
      <c r="AS11" s="34">
        <v>511.61</v>
      </c>
      <c r="AT11" s="34">
        <v>539.44000000000005</v>
      </c>
      <c r="AU11" s="34">
        <v>547.57000000000005</v>
      </c>
      <c r="AV11" s="34">
        <v>614.98</v>
      </c>
      <c r="AW11" s="34">
        <v>613.11</v>
      </c>
      <c r="AX11" s="34">
        <v>673</v>
      </c>
      <c r="AY11" s="34">
        <v>725.47</v>
      </c>
      <c r="AZ11" s="34">
        <v>730.68</v>
      </c>
    </row>
    <row r="12" spans="1:52">
      <c r="B12" s="188" t="s">
        <v>32</v>
      </c>
      <c r="C12" s="188" t="s">
        <v>2</v>
      </c>
      <c r="D12" s="34" t="s">
        <v>8</v>
      </c>
      <c r="E12" s="34" t="s">
        <v>8</v>
      </c>
      <c r="F12" s="34" t="s">
        <v>8</v>
      </c>
      <c r="G12" s="34" t="s">
        <v>8</v>
      </c>
      <c r="H12" s="48" t="s">
        <v>17</v>
      </c>
      <c r="I12" s="34">
        <v>1.29</v>
      </c>
      <c r="J12" s="34">
        <v>1.1000000000000001</v>
      </c>
      <c r="K12" s="34">
        <v>1.1100000000000001</v>
      </c>
      <c r="L12" s="34">
        <v>1.11568</v>
      </c>
      <c r="M12" s="34">
        <v>1.1533260000000001</v>
      </c>
      <c r="N12" s="34">
        <v>1.4</v>
      </c>
      <c r="O12" s="34">
        <v>1.4</v>
      </c>
      <c r="P12" s="34">
        <v>1.5</v>
      </c>
      <c r="Q12" s="34">
        <v>1.9</v>
      </c>
      <c r="R12" s="34">
        <v>1.9</v>
      </c>
      <c r="S12" s="34">
        <v>2</v>
      </c>
      <c r="T12" s="34">
        <v>2.2000000000000002</v>
      </c>
      <c r="U12" s="34">
        <v>2.1904250000000003</v>
      </c>
      <c r="V12" s="34">
        <v>2.27</v>
      </c>
      <c r="W12" s="34">
        <v>2.3199999999999998</v>
      </c>
      <c r="X12" s="34">
        <v>2.33</v>
      </c>
      <c r="Y12" s="34">
        <v>2.25</v>
      </c>
      <c r="Z12" s="34">
        <v>2.21</v>
      </c>
      <c r="AA12" s="174">
        <v>2.27</v>
      </c>
      <c r="AB12" s="174">
        <v>2.2599999999999998</v>
      </c>
      <c r="AC12" s="174">
        <v>2.2599999999999998</v>
      </c>
      <c r="AD12"/>
    </row>
    <row r="13" spans="1:52">
      <c r="B13" s="188" t="s">
        <v>68</v>
      </c>
      <c r="C13" s="188" t="s">
        <v>2</v>
      </c>
      <c r="D13" s="34" t="s">
        <v>17</v>
      </c>
      <c r="E13" s="34" t="s">
        <v>17</v>
      </c>
      <c r="F13" s="34" t="s">
        <v>17</v>
      </c>
      <c r="G13" s="34" t="s">
        <v>17</v>
      </c>
      <c r="H13" s="34" t="s">
        <v>17</v>
      </c>
      <c r="I13" s="34" t="s">
        <v>17</v>
      </c>
      <c r="J13" s="34">
        <v>0.04</v>
      </c>
      <c r="K13" s="34">
        <v>0.88</v>
      </c>
      <c r="L13" s="34">
        <v>0.96370699999999998</v>
      </c>
      <c r="M13" s="34">
        <v>1.009612</v>
      </c>
      <c r="N13" s="34">
        <v>1</v>
      </c>
      <c r="O13" s="34">
        <v>1</v>
      </c>
      <c r="P13" s="34">
        <v>1.1000000000000001</v>
      </c>
      <c r="Q13" s="34">
        <v>1.7</v>
      </c>
      <c r="R13" s="34">
        <v>1.7</v>
      </c>
      <c r="S13" s="34">
        <v>1.7</v>
      </c>
      <c r="T13" s="34">
        <v>1.7</v>
      </c>
      <c r="U13" s="34">
        <v>1.7006189999999999</v>
      </c>
      <c r="V13" s="34">
        <v>1.73</v>
      </c>
      <c r="W13" s="34">
        <v>1.756</v>
      </c>
      <c r="X13" s="34">
        <v>1.76</v>
      </c>
      <c r="Y13" s="34">
        <v>1.75</v>
      </c>
      <c r="Z13" s="34">
        <v>1.76</v>
      </c>
      <c r="AA13" s="174">
        <v>1.77</v>
      </c>
      <c r="AB13" s="174">
        <v>1.79</v>
      </c>
      <c r="AC13" s="174">
        <v>1.77</v>
      </c>
      <c r="AD13"/>
    </row>
    <row r="14" spans="1:52">
      <c r="B14" s="188" t="s">
        <v>63</v>
      </c>
      <c r="C14" s="188" t="s">
        <v>2</v>
      </c>
      <c r="D14" s="34" t="s">
        <v>17</v>
      </c>
      <c r="E14" s="34" t="s">
        <v>17</v>
      </c>
      <c r="F14" s="34" t="s">
        <v>17</v>
      </c>
      <c r="G14" s="34" t="s">
        <v>17</v>
      </c>
      <c r="H14" s="34" t="s">
        <v>17</v>
      </c>
      <c r="I14" s="34" t="s">
        <v>17</v>
      </c>
      <c r="J14" s="34" t="s">
        <v>17</v>
      </c>
      <c r="K14" s="34" t="s">
        <v>17</v>
      </c>
      <c r="L14" s="34" t="s">
        <v>17</v>
      </c>
      <c r="M14" s="34" t="s">
        <v>17</v>
      </c>
      <c r="N14" s="34" t="s">
        <v>17</v>
      </c>
      <c r="O14" s="34" t="s">
        <v>17</v>
      </c>
      <c r="P14" s="34">
        <v>0</v>
      </c>
      <c r="Q14" s="34">
        <v>1.1000000000000001</v>
      </c>
      <c r="R14" s="34">
        <v>1.1000000000000001</v>
      </c>
      <c r="S14" s="34">
        <v>1.1000000000000001</v>
      </c>
      <c r="T14" s="34">
        <v>1.2</v>
      </c>
      <c r="U14" s="34">
        <v>1.156104</v>
      </c>
      <c r="V14" s="34">
        <v>1.23</v>
      </c>
      <c r="W14" s="34">
        <v>1.851</v>
      </c>
      <c r="X14" s="34">
        <v>1.86</v>
      </c>
      <c r="Y14" s="34">
        <v>1.85</v>
      </c>
      <c r="Z14" s="34">
        <v>1.85</v>
      </c>
      <c r="AA14" s="174">
        <v>1.85</v>
      </c>
      <c r="AB14" s="174">
        <v>2.2200000000000002</v>
      </c>
      <c r="AC14" s="174">
        <v>2.33</v>
      </c>
      <c r="AD14"/>
    </row>
    <row r="15" spans="1:52">
      <c r="B15" s="188" t="s">
        <v>33</v>
      </c>
      <c r="C15" s="188" t="s">
        <v>228</v>
      </c>
      <c r="D15" s="34" t="s">
        <v>17</v>
      </c>
      <c r="E15" s="34" t="s">
        <v>17</v>
      </c>
      <c r="F15" s="34" t="s">
        <v>17</v>
      </c>
      <c r="G15" s="34" t="s">
        <v>17</v>
      </c>
      <c r="H15" s="34" t="s">
        <v>17</v>
      </c>
      <c r="I15" s="34" t="s">
        <v>17</v>
      </c>
      <c r="J15" s="34">
        <v>0.11600000000000001</v>
      </c>
      <c r="K15" s="34">
        <v>0.95736399999999999</v>
      </c>
      <c r="L15" s="34">
        <v>0.93160799999999999</v>
      </c>
      <c r="M15" s="34">
        <v>0.96034200000000003</v>
      </c>
      <c r="N15" s="34">
        <v>1</v>
      </c>
      <c r="O15" s="34">
        <v>1</v>
      </c>
      <c r="P15" s="34">
        <v>0.8</v>
      </c>
      <c r="Q15" s="34">
        <v>0.9</v>
      </c>
      <c r="R15" s="34">
        <v>1</v>
      </c>
      <c r="S15" s="34">
        <v>1</v>
      </c>
      <c r="T15" s="34">
        <v>1</v>
      </c>
      <c r="U15" s="34">
        <v>0.96657559999999998</v>
      </c>
      <c r="V15" s="34">
        <v>0.97</v>
      </c>
      <c r="W15" s="34">
        <v>0.96799999999999997</v>
      </c>
      <c r="X15" s="34">
        <v>1.68</v>
      </c>
      <c r="Y15" s="34">
        <v>1.66</v>
      </c>
      <c r="Z15" s="34">
        <v>1.55</v>
      </c>
      <c r="AA15" s="174">
        <v>1.55</v>
      </c>
      <c r="AB15" s="174">
        <v>1.58</v>
      </c>
      <c r="AC15" s="174">
        <v>1.64</v>
      </c>
      <c r="AD15"/>
    </row>
    <row r="16" spans="1:52">
      <c r="B16" s="188" t="s">
        <v>66</v>
      </c>
      <c r="C16" s="188" t="s">
        <v>2</v>
      </c>
      <c r="D16" s="34" t="s">
        <v>17</v>
      </c>
      <c r="E16" s="34" t="s">
        <v>17</v>
      </c>
      <c r="F16" s="34" t="s">
        <v>17</v>
      </c>
      <c r="G16" s="34" t="s">
        <v>17</v>
      </c>
      <c r="H16" s="34" t="s">
        <v>17</v>
      </c>
      <c r="I16" s="34" t="s">
        <v>17</v>
      </c>
      <c r="J16" s="34" t="s">
        <v>17</v>
      </c>
      <c r="K16" s="34" t="s">
        <v>17</v>
      </c>
      <c r="L16" s="34" t="s">
        <v>17</v>
      </c>
      <c r="M16" s="34" t="s">
        <v>17</v>
      </c>
      <c r="N16" s="34" t="s">
        <v>17</v>
      </c>
      <c r="O16" s="34" t="s">
        <v>17</v>
      </c>
      <c r="P16" s="34" t="s">
        <v>17</v>
      </c>
      <c r="Q16" s="34">
        <v>0.3</v>
      </c>
      <c r="R16" s="34">
        <v>0.8</v>
      </c>
      <c r="S16" s="34">
        <v>0.8</v>
      </c>
      <c r="T16" s="34">
        <v>0.8</v>
      </c>
      <c r="U16" s="34">
        <v>0.81870799999999999</v>
      </c>
      <c r="V16" s="34">
        <v>0.82</v>
      </c>
      <c r="W16" s="34">
        <v>0.86</v>
      </c>
      <c r="X16" s="34">
        <v>0.87</v>
      </c>
      <c r="Y16" s="34">
        <v>0.89</v>
      </c>
      <c r="Z16" s="34">
        <v>0.89</v>
      </c>
      <c r="AA16" s="174">
        <v>0.9</v>
      </c>
      <c r="AB16" s="174">
        <v>0.92</v>
      </c>
      <c r="AC16" s="174">
        <v>0.92</v>
      </c>
      <c r="AD16"/>
    </row>
    <row r="17" spans="2:30">
      <c r="B17" s="188" t="s">
        <v>70</v>
      </c>
      <c r="C17" s="188" t="s">
        <v>2</v>
      </c>
      <c r="D17" s="34" t="s">
        <v>17</v>
      </c>
      <c r="E17" s="34" t="s">
        <v>17</v>
      </c>
      <c r="F17" s="34" t="s">
        <v>17</v>
      </c>
      <c r="G17" s="34" t="s">
        <v>17</v>
      </c>
      <c r="H17" s="34" t="s">
        <v>17</v>
      </c>
      <c r="I17" s="34" t="s">
        <v>17</v>
      </c>
      <c r="J17" s="34" t="s">
        <v>17</v>
      </c>
      <c r="K17" s="34" t="s">
        <v>17</v>
      </c>
      <c r="L17" s="34" t="s">
        <v>17</v>
      </c>
      <c r="M17" s="34" t="s">
        <v>17</v>
      </c>
      <c r="N17" s="34" t="s">
        <v>17</v>
      </c>
      <c r="O17" s="34" t="s">
        <v>17</v>
      </c>
      <c r="P17" s="34" t="s">
        <v>17</v>
      </c>
      <c r="Q17" s="34" t="s">
        <v>17</v>
      </c>
      <c r="R17" s="34">
        <v>0.1</v>
      </c>
      <c r="S17" s="34">
        <v>1.3</v>
      </c>
      <c r="T17" s="34">
        <v>1.4</v>
      </c>
      <c r="U17" s="34">
        <v>1.5349459999999999</v>
      </c>
      <c r="V17" s="34">
        <v>1.53</v>
      </c>
      <c r="W17" s="34">
        <v>1.55</v>
      </c>
      <c r="X17" s="34">
        <v>1.03</v>
      </c>
      <c r="Y17" s="34">
        <v>1.57</v>
      </c>
      <c r="Z17" s="34">
        <v>1.47</v>
      </c>
      <c r="AA17" s="174">
        <v>1.54</v>
      </c>
      <c r="AB17" s="174">
        <v>1.59</v>
      </c>
      <c r="AC17" s="174">
        <v>1.58</v>
      </c>
      <c r="AD17"/>
    </row>
    <row r="18" spans="2:30">
      <c r="B18" s="188" t="s">
        <v>67</v>
      </c>
      <c r="C18" s="188" t="s">
        <v>2</v>
      </c>
      <c r="D18" s="34" t="s">
        <v>17</v>
      </c>
      <c r="E18" s="34" t="s">
        <v>17</v>
      </c>
      <c r="F18" s="34" t="s">
        <v>17</v>
      </c>
      <c r="G18" s="34" t="s">
        <v>17</v>
      </c>
      <c r="H18" s="34" t="s">
        <v>17</v>
      </c>
      <c r="I18" s="34" t="s">
        <v>17</v>
      </c>
      <c r="J18" s="34" t="s">
        <v>17</v>
      </c>
      <c r="K18" s="34" t="s">
        <v>17</v>
      </c>
      <c r="L18" s="34" t="s">
        <v>17</v>
      </c>
      <c r="M18" s="34" t="s">
        <v>17</v>
      </c>
      <c r="N18" s="34" t="s">
        <v>17</v>
      </c>
      <c r="O18" s="34" t="s">
        <v>17</v>
      </c>
      <c r="P18" s="34" t="s">
        <v>17</v>
      </c>
      <c r="Q18" s="34">
        <v>0.1</v>
      </c>
      <c r="R18" s="34">
        <v>1</v>
      </c>
      <c r="S18" s="34">
        <v>1</v>
      </c>
      <c r="T18" s="34">
        <v>1</v>
      </c>
      <c r="U18" s="34">
        <v>1.0310280000000001</v>
      </c>
      <c r="V18" s="34">
        <v>1.03</v>
      </c>
      <c r="W18" s="34">
        <v>1.0309999999999999</v>
      </c>
      <c r="X18" s="34">
        <v>0.92</v>
      </c>
      <c r="Y18" s="34">
        <v>1.01</v>
      </c>
      <c r="Z18" s="34">
        <v>0.98</v>
      </c>
      <c r="AA18" s="174">
        <v>0.99</v>
      </c>
      <c r="AB18" s="174">
        <v>1.01</v>
      </c>
      <c r="AC18" s="174">
        <v>1</v>
      </c>
      <c r="AD18"/>
    </row>
    <row r="19" spans="2:30">
      <c r="B19" s="188" t="s">
        <v>71</v>
      </c>
      <c r="C19" s="188" t="s">
        <v>2</v>
      </c>
      <c r="D19" s="34" t="s">
        <v>17</v>
      </c>
      <c r="E19" s="34" t="s">
        <v>17</v>
      </c>
      <c r="F19" s="34" t="s">
        <v>17</v>
      </c>
      <c r="G19" s="34" t="s">
        <v>17</v>
      </c>
      <c r="H19" s="34" t="s">
        <v>17</v>
      </c>
      <c r="I19" s="34" t="s">
        <v>17</v>
      </c>
      <c r="J19" s="34" t="s">
        <v>17</v>
      </c>
      <c r="K19" s="34" t="s">
        <v>17</v>
      </c>
      <c r="L19" s="34" t="s">
        <v>17</v>
      </c>
      <c r="M19" s="34" t="s">
        <v>17</v>
      </c>
      <c r="N19" s="34" t="s">
        <v>17</v>
      </c>
      <c r="O19" s="34" t="s">
        <v>17</v>
      </c>
      <c r="P19" s="34" t="s">
        <v>17</v>
      </c>
      <c r="Q19" s="34" t="s">
        <v>17</v>
      </c>
      <c r="R19" s="34">
        <v>0</v>
      </c>
      <c r="S19" s="34">
        <v>1</v>
      </c>
      <c r="T19" s="34">
        <v>1</v>
      </c>
      <c r="U19" s="34">
        <v>0.99966299999999997</v>
      </c>
      <c r="V19" s="34">
        <v>0.96</v>
      </c>
      <c r="W19" s="34">
        <v>0.91900000000000004</v>
      </c>
      <c r="X19" s="34">
        <v>0.92</v>
      </c>
      <c r="Y19" s="34">
        <v>0.91</v>
      </c>
      <c r="Z19" s="34">
        <v>0.84</v>
      </c>
      <c r="AA19" s="174">
        <v>0.83</v>
      </c>
      <c r="AB19" s="174">
        <v>0.85</v>
      </c>
      <c r="AC19" s="174">
        <v>0.84</v>
      </c>
      <c r="AD19"/>
    </row>
    <row r="20" spans="2:30">
      <c r="B20" s="188" t="s">
        <v>164</v>
      </c>
      <c r="C20" s="188" t="s">
        <v>216</v>
      </c>
      <c r="D20" s="34" t="s">
        <v>17</v>
      </c>
      <c r="E20" s="34" t="s">
        <v>17</v>
      </c>
      <c r="F20" s="34" t="s">
        <v>17</v>
      </c>
      <c r="G20" s="34" t="s">
        <v>17</v>
      </c>
      <c r="H20" s="34" t="s">
        <v>17</v>
      </c>
      <c r="I20" s="34" t="s">
        <v>17</v>
      </c>
      <c r="J20" s="34" t="s">
        <v>17</v>
      </c>
      <c r="K20" s="34" t="s">
        <v>17</v>
      </c>
      <c r="L20" s="34" t="s">
        <v>17</v>
      </c>
      <c r="M20" s="34" t="s">
        <v>17</v>
      </c>
      <c r="N20" s="34" t="s">
        <v>17</v>
      </c>
      <c r="O20" s="34" t="s">
        <v>17</v>
      </c>
      <c r="P20" s="34" t="s">
        <v>17</v>
      </c>
      <c r="Q20" s="34" t="s">
        <v>17</v>
      </c>
      <c r="R20" s="34" t="s">
        <v>17</v>
      </c>
      <c r="S20" s="34" t="s">
        <v>17</v>
      </c>
      <c r="T20" s="34" t="s">
        <v>17</v>
      </c>
      <c r="U20" s="34" t="s">
        <v>17</v>
      </c>
      <c r="V20" s="34" t="s">
        <v>17</v>
      </c>
      <c r="W20" s="34" t="s">
        <v>17</v>
      </c>
      <c r="X20" s="34" t="s">
        <v>17</v>
      </c>
      <c r="Y20" s="34">
        <v>1.29</v>
      </c>
      <c r="Z20" s="34">
        <v>1.29</v>
      </c>
      <c r="AA20" s="174">
        <v>1.28</v>
      </c>
      <c r="AB20" s="174">
        <v>1.29</v>
      </c>
      <c r="AC20" s="174">
        <v>1.28</v>
      </c>
      <c r="AD20"/>
    </row>
    <row r="21" spans="2:30">
      <c r="B21" s="188" t="s">
        <v>183</v>
      </c>
      <c r="C21" s="188" t="s">
        <v>214</v>
      </c>
      <c r="D21" s="34" t="s">
        <v>17</v>
      </c>
      <c r="E21" s="34" t="s">
        <v>17</v>
      </c>
      <c r="F21" s="34" t="s">
        <v>17</v>
      </c>
      <c r="G21" s="34" t="s">
        <v>17</v>
      </c>
      <c r="H21" s="34" t="s">
        <v>17</v>
      </c>
      <c r="I21" s="34" t="s">
        <v>17</v>
      </c>
      <c r="J21" s="34" t="s">
        <v>17</v>
      </c>
      <c r="K21" s="34" t="s">
        <v>17</v>
      </c>
      <c r="L21" s="34" t="s">
        <v>17</v>
      </c>
      <c r="M21" s="34" t="s">
        <v>17</v>
      </c>
      <c r="N21" s="34" t="s">
        <v>17</v>
      </c>
      <c r="O21" s="34" t="s">
        <v>17</v>
      </c>
      <c r="P21" s="34" t="s">
        <v>17</v>
      </c>
      <c r="Q21" s="34" t="s">
        <v>17</v>
      </c>
      <c r="R21" s="34" t="s">
        <v>17</v>
      </c>
      <c r="S21" s="34" t="s">
        <v>17</v>
      </c>
      <c r="T21" s="34" t="s">
        <v>17</v>
      </c>
      <c r="U21" s="34" t="s">
        <v>17</v>
      </c>
      <c r="V21" s="34" t="s">
        <v>17</v>
      </c>
      <c r="W21" s="34" t="s">
        <v>17</v>
      </c>
      <c r="X21" s="34" t="s">
        <v>17</v>
      </c>
      <c r="Y21" s="34" t="s">
        <v>17</v>
      </c>
      <c r="Z21" s="34" t="s">
        <v>17</v>
      </c>
      <c r="AA21" s="34">
        <v>0.29099999999999998</v>
      </c>
      <c r="AB21" s="34">
        <v>0.59699999999999998</v>
      </c>
      <c r="AC21" s="34">
        <v>0.60299999999999998</v>
      </c>
      <c r="AD21"/>
    </row>
    <row r="22" spans="2:30">
      <c r="B22" s="188" t="s">
        <v>143</v>
      </c>
      <c r="C22" s="188" t="s">
        <v>228</v>
      </c>
      <c r="D22" s="34" t="s">
        <v>17</v>
      </c>
      <c r="E22" s="34" t="s">
        <v>17</v>
      </c>
      <c r="F22" s="34" t="s">
        <v>17</v>
      </c>
      <c r="G22" s="34" t="s">
        <v>17</v>
      </c>
      <c r="H22" s="34" t="s">
        <v>17</v>
      </c>
      <c r="I22" s="34" t="s">
        <v>17</v>
      </c>
      <c r="J22" s="34" t="s">
        <v>17</v>
      </c>
      <c r="K22" s="34" t="s">
        <v>17</v>
      </c>
      <c r="L22" s="34" t="s">
        <v>17</v>
      </c>
      <c r="M22" s="34" t="s">
        <v>17</v>
      </c>
      <c r="N22" s="34" t="s">
        <v>17</v>
      </c>
      <c r="O22" s="34" t="s">
        <v>17</v>
      </c>
      <c r="P22" s="34" t="s">
        <v>17</v>
      </c>
      <c r="Q22" s="34" t="s">
        <v>17</v>
      </c>
      <c r="R22" s="34" t="s">
        <v>17</v>
      </c>
      <c r="S22" s="34" t="s">
        <v>17</v>
      </c>
      <c r="T22" s="34" t="s">
        <v>17</v>
      </c>
      <c r="U22" s="34">
        <v>0.52939389699999995</v>
      </c>
      <c r="V22" s="34">
        <v>1.08</v>
      </c>
      <c r="W22" s="34">
        <v>1.08</v>
      </c>
      <c r="X22" s="34">
        <v>1.0900000000000001</v>
      </c>
      <c r="Y22" s="34">
        <v>1.0900000000000001</v>
      </c>
      <c r="Z22" s="34">
        <v>0.98</v>
      </c>
      <c r="AA22" s="174">
        <v>1.03</v>
      </c>
      <c r="AB22" s="174">
        <v>1.0900000000000001</v>
      </c>
      <c r="AC22" s="174">
        <v>1.08</v>
      </c>
      <c r="AD22"/>
    </row>
    <row r="23" spans="2:30">
      <c r="B23" s="188" t="s">
        <v>184</v>
      </c>
      <c r="C23" s="188" t="s">
        <v>229</v>
      </c>
      <c r="D23" s="34" t="s">
        <v>17</v>
      </c>
      <c r="E23" s="34" t="s">
        <v>17</v>
      </c>
      <c r="F23" s="34" t="s">
        <v>17</v>
      </c>
      <c r="G23" s="34" t="s">
        <v>17</v>
      </c>
      <c r="H23" s="34" t="s">
        <v>17</v>
      </c>
      <c r="I23" s="34" t="s">
        <v>17</v>
      </c>
      <c r="J23" s="34" t="s">
        <v>17</v>
      </c>
      <c r="K23" s="34" t="s">
        <v>17</v>
      </c>
      <c r="L23" s="34" t="s">
        <v>17</v>
      </c>
      <c r="M23" s="34" t="s">
        <v>17</v>
      </c>
      <c r="N23" s="34" t="s">
        <v>17</v>
      </c>
      <c r="O23" s="34" t="s">
        <v>17</v>
      </c>
      <c r="P23" s="34" t="s">
        <v>17</v>
      </c>
      <c r="Q23" s="34" t="s">
        <v>17</v>
      </c>
      <c r="R23" s="34" t="s">
        <v>17</v>
      </c>
      <c r="S23" s="34" t="s">
        <v>17</v>
      </c>
      <c r="T23" s="34" t="s">
        <v>17</v>
      </c>
      <c r="U23" s="34" t="s">
        <v>17</v>
      </c>
      <c r="V23" s="34" t="s">
        <v>17</v>
      </c>
      <c r="W23" s="34" t="s">
        <v>17</v>
      </c>
      <c r="X23" s="34" t="s">
        <v>17</v>
      </c>
      <c r="Y23" s="34" t="s">
        <v>17</v>
      </c>
      <c r="Z23" s="34" t="s">
        <v>17</v>
      </c>
      <c r="AA23" s="174">
        <v>0.66</v>
      </c>
      <c r="AB23" s="174">
        <v>1.1499999999999999</v>
      </c>
      <c r="AC23" s="174">
        <v>1.1000000000000001</v>
      </c>
      <c r="AD23"/>
    </row>
    <row r="24" spans="2:30">
      <c r="B24" s="188" t="s">
        <v>175</v>
      </c>
      <c r="C24" s="188" t="s">
        <v>229</v>
      </c>
      <c r="D24" s="34" t="s">
        <v>17</v>
      </c>
      <c r="E24" s="34" t="s">
        <v>17</v>
      </c>
      <c r="F24" s="34" t="s">
        <v>17</v>
      </c>
      <c r="G24" s="34" t="s">
        <v>17</v>
      </c>
      <c r="H24" s="34" t="s">
        <v>17</v>
      </c>
      <c r="I24" s="34" t="s">
        <v>17</v>
      </c>
      <c r="J24" s="34" t="s">
        <v>17</v>
      </c>
      <c r="K24" s="34" t="s">
        <v>17</v>
      </c>
      <c r="L24" s="34" t="s">
        <v>17</v>
      </c>
      <c r="M24" s="34" t="s">
        <v>17</v>
      </c>
      <c r="N24" s="34" t="s">
        <v>17</v>
      </c>
      <c r="O24" s="34" t="s">
        <v>17</v>
      </c>
      <c r="P24" s="34" t="s">
        <v>17</v>
      </c>
      <c r="Q24" s="34" t="s">
        <v>17</v>
      </c>
      <c r="R24" s="34" t="s">
        <v>17</v>
      </c>
      <c r="S24" s="34" t="s">
        <v>17</v>
      </c>
      <c r="T24" s="34" t="s">
        <v>17</v>
      </c>
      <c r="U24" s="34" t="s">
        <v>17</v>
      </c>
      <c r="V24" s="34" t="s">
        <v>17</v>
      </c>
      <c r="W24" s="34" t="s">
        <v>17</v>
      </c>
      <c r="X24" s="34" t="s">
        <v>17</v>
      </c>
      <c r="Y24" s="34" t="s">
        <v>17</v>
      </c>
      <c r="Z24" s="34">
        <v>0.39</v>
      </c>
      <c r="AA24" s="174">
        <v>0.83</v>
      </c>
      <c r="AB24" s="174">
        <v>0.85</v>
      </c>
      <c r="AC24" s="174">
        <v>0.82</v>
      </c>
      <c r="AD24"/>
    </row>
    <row r="25" spans="2:30">
      <c r="B25" s="188" t="s">
        <v>215</v>
      </c>
      <c r="C25" s="188" t="s">
        <v>213</v>
      </c>
      <c r="D25" s="34" t="s">
        <v>17</v>
      </c>
      <c r="E25" s="34" t="s">
        <v>17</v>
      </c>
      <c r="F25" s="34" t="s">
        <v>17</v>
      </c>
      <c r="G25" s="34" t="s">
        <v>17</v>
      </c>
      <c r="H25" s="34" t="s">
        <v>17</v>
      </c>
      <c r="I25" s="34" t="s">
        <v>17</v>
      </c>
      <c r="J25" s="34" t="s">
        <v>17</v>
      </c>
      <c r="K25" s="34" t="s">
        <v>17</v>
      </c>
      <c r="L25" s="34" t="s">
        <v>17</v>
      </c>
      <c r="M25" s="34" t="s">
        <v>17</v>
      </c>
      <c r="N25" s="34" t="s">
        <v>17</v>
      </c>
      <c r="O25" s="34" t="s">
        <v>17</v>
      </c>
      <c r="P25" s="34" t="s">
        <v>17</v>
      </c>
      <c r="Q25" s="34" t="s">
        <v>17</v>
      </c>
      <c r="R25" s="34" t="s">
        <v>17</v>
      </c>
      <c r="S25" s="34" t="s">
        <v>17</v>
      </c>
      <c r="T25" s="34" t="s">
        <v>17</v>
      </c>
      <c r="U25" s="34" t="s">
        <v>17</v>
      </c>
      <c r="V25" s="34" t="s">
        <v>17</v>
      </c>
      <c r="W25" s="34" t="s">
        <v>17</v>
      </c>
      <c r="X25" s="34" t="s">
        <v>17</v>
      </c>
      <c r="Y25" s="34" t="s">
        <v>17</v>
      </c>
      <c r="Z25" s="34" t="s">
        <v>17</v>
      </c>
      <c r="AA25" s="34" t="s">
        <v>17</v>
      </c>
      <c r="AB25" s="34" t="s">
        <v>17</v>
      </c>
      <c r="AC25" s="34">
        <v>0.12</v>
      </c>
      <c r="AD25"/>
    </row>
    <row r="26" spans="2:30">
      <c r="B26" s="197" t="s">
        <v>104</v>
      </c>
      <c r="C26" s="198"/>
      <c r="D26" s="35" t="s">
        <v>8</v>
      </c>
      <c r="E26" s="35" t="s">
        <v>8</v>
      </c>
      <c r="F26" s="35" t="s">
        <v>8</v>
      </c>
      <c r="G26" s="35" t="s">
        <v>8</v>
      </c>
      <c r="H26" s="35">
        <v>2.59</v>
      </c>
      <c r="I26" s="35">
        <v>2.67</v>
      </c>
      <c r="J26" s="35">
        <v>2.6160000000000001</v>
      </c>
      <c r="K26" s="35">
        <v>4.2873640000000002</v>
      </c>
      <c r="L26" s="35">
        <v>4.355874</v>
      </c>
      <c r="M26" s="35">
        <v>4.4695709999999993</v>
      </c>
      <c r="N26" s="35">
        <v>4.8</v>
      </c>
      <c r="O26" s="35">
        <v>4.8</v>
      </c>
      <c r="P26" s="35">
        <v>4.8</v>
      </c>
      <c r="Q26" s="35">
        <v>7.8999999999999995</v>
      </c>
      <c r="R26" s="35">
        <v>9.5</v>
      </c>
      <c r="S26" s="35">
        <v>11.900000000000002</v>
      </c>
      <c r="T26" s="35">
        <v>12.300000000000002</v>
      </c>
      <c r="U26" s="35">
        <v>12.97</v>
      </c>
      <c r="V26" s="35">
        <v>13.660000000000002</v>
      </c>
      <c r="W26" s="35">
        <v>14.403000000000002</v>
      </c>
      <c r="X26" s="35">
        <v>14.619999999999997</v>
      </c>
      <c r="Y26" s="35">
        <v>16.420000000000002</v>
      </c>
      <c r="Z26" s="35">
        <v>16.370000000000005</v>
      </c>
      <c r="AA26" s="35">
        <v>17.968999999999998</v>
      </c>
      <c r="AB26" s="35">
        <v>19.37</v>
      </c>
      <c r="AC26" s="186">
        <v>19.510000000000002</v>
      </c>
      <c r="AD26"/>
    </row>
    <row r="27" spans="2:30" ht="132.75">
      <c r="B27" s="195" t="s">
        <v>144</v>
      </c>
      <c r="C27" s="37"/>
      <c r="AD27"/>
    </row>
    <row r="28" spans="2:30">
      <c r="B28" s="191" t="s">
        <v>224</v>
      </c>
      <c r="C28" s="37"/>
      <c r="AD28"/>
    </row>
    <row r="29" spans="2:30">
      <c r="B29" s="192" t="s">
        <v>233</v>
      </c>
      <c r="C29" s="37"/>
      <c r="AD29"/>
    </row>
    <row r="30" spans="2:30">
      <c r="B30" s="192" t="s">
        <v>234</v>
      </c>
      <c r="C30" s="37"/>
      <c r="AD30"/>
    </row>
    <row r="31" spans="2:30">
      <c r="B31" s="180" t="s">
        <v>203</v>
      </c>
      <c r="C31" s="180"/>
    </row>
    <row r="32" spans="2:30">
      <c r="B32" s="180" t="s">
        <v>194</v>
      </c>
      <c r="C32" s="180"/>
    </row>
    <row r="33" spans="2:52">
      <c r="B33" s="180" t="s">
        <v>195</v>
      </c>
      <c r="C33" s="180"/>
    </row>
    <row r="34" spans="2:52">
      <c r="B34" s="180" t="s">
        <v>196</v>
      </c>
      <c r="C34" s="180"/>
    </row>
    <row r="35" spans="2:52">
      <c r="B35" s="180" t="s">
        <v>197</v>
      </c>
      <c r="C35" s="180"/>
    </row>
    <row r="36" spans="2:52">
      <c r="B36" s="180" t="s">
        <v>198</v>
      </c>
      <c r="C36" s="180"/>
    </row>
    <row r="37" spans="2:52">
      <c r="B37" s="180" t="s">
        <v>199</v>
      </c>
      <c r="C37" s="180"/>
    </row>
    <row r="38" spans="2:52">
      <c r="B38" s="180" t="s">
        <v>200</v>
      </c>
      <c r="C38" s="180"/>
    </row>
    <row r="39" spans="2:52">
      <c r="B39" s="180" t="s">
        <v>201</v>
      </c>
      <c r="C39" s="180"/>
    </row>
    <row r="40" spans="2:52">
      <c r="B40" s="180" t="s">
        <v>186</v>
      </c>
      <c r="C40" s="180"/>
    </row>
    <row r="41" spans="2:52">
      <c r="B41" s="180" t="s">
        <v>202</v>
      </c>
      <c r="C41" s="180"/>
    </row>
    <row r="42" spans="2:52">
      <c r="B42" s="180" t="s">
        <v>187</v>
      </c>
      <c r="C42" s="180"/>
    </row>
    <row r="43" spans="2:52">
      <c r="B43" s="180" t="s">
        <v>188</v>
      </c>
      <c r="C43" s="180"/>
    </row>
    <row r="44" spans="2:52">
      <c r="B44" s="180" t="s">
        <v>189</v>
      </c>
      <c r="C44" s="180"/>
    </row>
    <row r="45" spans="2:52">
      <c r="B45" s="180" t="s">
        <v>220</v>
      </c>
      <c r="C45" s="180"/>
    </row>
    <row r="46" spans="2:52">
      <c r="B46" s="2" t="s">
        <v>223</v>
      </c>
      <c r="C46" s="2"/>
      <c r="D46" s="33"/>
      <c r="E46" s="33"/>
      <c r="F46" s="33"/>
      <c r="G46" s="33"/>
      <c r="H46" s="33"/>
      <c r="I46" s="33"/>
      <c r="J46" s="33"/>
      <c r="K46" s="33"/>
      <c r="L46" s="33"/>
      <c r="M46" s="33"/>
    </row>
    <row r="47" spans="2:52" ht="72" customHeight="1">
      <c r="B47" s="196" t="s">
        <v>139</v>
      </c>
      <c r="C47" s="196"/>
      <c r="D47" s="196"/>
      <c r="E47" s="196"/>
      <c r="F47" s="196"/>
      <c r="G47" s="196"/>
      <c r="H47" s="196"/>
      <c r="I47" s="196"/>
      <c r="J47" s="196"/>
      <c r="K47" s="196"/>
      <c r="L47" s="196"/>
      <c r="M47" s="196"/>
      <c r="N47" s="196"/>
      <c r="O47" s="196"/>
      <c r="P47" s="196"/>
      <c r="Q47" s="196"/>
      <c r="R47" s="196"/>
      <c r="S47" s="196"/>
      <c r="T47" s="196"/>
      <c r="U47" s="196"/>
      <c r="V47" s="196"/>
      <c r="W47" s="196"/>
      <c r="X47" s="90"/>
      <c r="AE47" s="1" t="s">
        <v>138</v>
      </c>
      <c r="AF47" s="1"/>
      <c r="AG47" s="1"/>
      <c r="AH47" s="1"/>
    </row>
    <row r="48" spans="2:52">
      <c r="B48" s="20" t="s">
        <v>212</v>
      </c>
      <c r="C48" s="20" t="s">
        <v>221</v>
      </c>
      <c r="D48" s="20">
        <v>2000</v>
      </c>
      <c r="E48" s="20">
        <v>2001</v>
      </c>
      <c r="F48" s="20">
        <v>2002</v>
      </c>
      <c r="G48" s="20">
        <v>2003</v>
      </c>
      <c r="H48" s="20">
        <v>2004</v>
      </c>
      <c r="I48" s="20">
        <v>2005</v>
      </c>
      <c r="J48" s="20">
        <v>2006</v>
      </c>
      <c r="K48" s="20">
        <v>2007</v>
      </c>
      <c r="L48" s="20">
        <v>2008</v>
      </c>
      <c r="M48" s="20">
        <v>2009</v>
      </c>
      <c r="N48" s="20">
        <v>2010</v>
      </c>
      <c r="O48" s="20">
        <v>2011</v>
      </c>
      <c r="P48" s="20">
        <v>2012</v>
      </c>
      <c r="Q48" s="20">
        <v>2013</v>
      </c>
      <c r="R48" s="20">
        <v>2014</v>
      </c>
      <c r="S48" s="20">
        <v>2015</v>
      </c>
      <c r="T48" s="20">
        <v>2016</v>
      </c>
      <c r="U48" s="20">
        <v>2017</v>
      </c>
      <c r="V48" s="20">
        <v>2018</v>
      </c>
      <c r="W48" s="20">
        <v>2019</v>
      </c>
      <c r="X48" s="20">
        <v>2020</v>
      </c>
      <c r="Y48" s="20">
        <v>2021</v>
      </c>
      <c r="Z48" s="20">
        <v>2022</v>
      </c>
      <c r="AA48" s="20">
        <v>2023</v>
      </c>
      <c r="AB48" s="20">
        <v>2024</v>
      </c>
      <c r="AC48" s="20">
        <v>2025</v>
      </c>
      <c r="AF48" s="20">
        <v>2005</v>
      </c>
      <c r="AG48" s="20">
        <v>2006</v>
      </c>
      <c r="AH48" s="20">
        <v>2007</v>
      </c>
      <c r="AI48" s="20">
        <v>2008</v>
      </c>
      <c r="AJ48" s="20">
        <v>2009</v>
      </c>
      <c r="AK48" s="20">
        <v>2010</v>
      </c>
      <c r="AL48" s="20">
        <v>2011</v>
      </c>
      <c r="AM48" s="20">
        <v>2012</v>
      </c>
      <c r="AN48" s="20">
        <v>2013</v>
      </c>
      <c r="AO48" s="20">
        <v>2014</v>
      </c>
      <c r="AP48" s="20">
        <v>2015</v>
      </c>
      <c r="AQ48" s="20">
        <v>2016</v>
      </c>
      <c r="AR48" s="20">
        <v>2017</v>
      </c>
      <c r="AS48" s="20">
        <v>2018</v>
      </c>
      <c r="AT48" s="20">
        <v>2019</v>
      </c>
      <c r="AU48" s="20">
        <v>2020</v>
      </c>
      <c r="AV48" s="20">
        <v>2021</v>
      </c>
      <c r="AW48" s="20">
        <v>2022</v>
      </c>
      <c r="AX48" s="20">
        <v>2023</v>
      </c>
      <c r="AY48" s="20">
        <v>2024</v>
      </c>
      <c r="AZ48" s="20">
        <v>2025</v>
      </c>
    </row>
    <row r="49" spans="2:52">
      <c r="B49" s="188" t="s">
        <v>31</v>
      </c>
      <c r="C49" s="188" t="s">
        <v>2</v>
      </c>
      <c r="D49" s="34" t="s">
        <v>8</v>
      </c>
      <c r="E49" s="34" t="s">
        <v>8</v>
      </c>
      <c r="F49" s="34" t="s">
        <v>8</v>
      </c>
      <c r="G49" s="34" t="s">
        <v>8</v>
      </c>
      <c r="H49" s="34">
        <v>1.22</v>
      </c>
      <c r="I49" s="34">
        <v>1.23</v>
      </c>
      <c r="J49" s="34">
        <v>1.31</v>
      </c>
      <c r="K49" s="34">
        <v>1.33</v>
      </c>
      <c r="L49" s="34">
        <v>1.3329920000000002</v>
      </c>
      <c r="M49" s="44">
        <v>1.3412819999999999</v>
      </c>
      <c r="N49" s="44">
        <v>1.3</v>
      </c>
      <c r="O49" s="44">
        <v>1.3</v>
      </c>
      <c r="P49" s="44">
        <v>1.4</v>
      </c>
      <c r="Q49" s="44">
        <v>1.9</v>
      </c>
      <c r="R49" s="44">
        <v>1.9</v>
      </c>
      <c r="S49" s="44">
        <v>2</v>
      </c>
      <c r="T49" s="44">
        <v>2</v>
      </c>
      <c r="U49" s="44">
        <v>2.0299999999999998</v>
      </c>
      <c r="V49" s="44">
        <v>2.02</v>
      </c>
      <c r="W49" s="44">
        <v>1.9330000000000001</v>
      </c>
      <c r="X49" s="34">
        <v>1.9</v>
      </c>
      <c r="Y49" s="34">
        <v>2.0299999999999998</v>
      </c>
      <c r="Z49" s="34">
        <v>2.06</v>
      </c>
      <c r="AA49" s="34">
        <v>2.06</v>
      </c>
      <c r="AB49" s="34">
        <v>2.0699999999999998</v>
      </c>
      <c r="AC49" s="34">
        <v>2.13</v>
      </c>
      <c r="AD49"/>
      <c r="AE49" s="54" t="s">
        <v>104</v>
      </c>
      <c r="AF49" s="34">
        <v>100</v>
      </c>
      <c r="AG49" s="34">
        <v>99.9</v>
      </c>
      <c r="AH49" s="34">
        <v>164.9</v>
      </c>
      <c r="AI49" s="34">
        <v>171.1</v>
      </c>
      <c r="AJ49" s="34">
        <v>175</v>
      </c>
      <c r="AK49" s="34">
        <v>185.3</v>
      </c>
      <c r="AL49" s="34">
        <v>185.3</v>
      </c>
      <c r="AM49" s="34">
        <v>183.5</v>
      </c>
      <c r="AN49" s="34">
        <v>304.89999999999998</v>
      </c>
      <c r="AO49" s="34">
        <v>361.4</v>
      </c>
      <c r="AP49" s="34">
        <v>456.6</v>
      </c>
      <c r="AQ49" s="34">
        <v>477.8</v>
      </c>
      <c r="AR49" s="34">
        <v>502.5</v>
      </c>
      <c r="AS49" s="34">
        <v>526.09</v>
      </c>
      <c r="AT49" s="34">
        <v>546.32000000000005</v>
      </c>
      <c r="AU49" s="34">
        <v>524.51</v>
      </c>
      <c r="AV49" s="34">
        <v>628.46</v>
      </c>
      <c r="AW49" s="34">
        <v>616.21</v>
      </c>
      <c r="AX49" s="34">
        <v>649.41</v>
      </c>
      <c r="AY49" s="34">
        <v>719.76</v>
      </c>
      <c r="AZ49" s="34">
        <v>750.92</v>
      </c>
    </row>
    <row r="50" spans="2:52">
      <c r="B50" s="188" t="s">
        <v>32</v>
      </c>
      <c r="C50" s="188" t="s">
        <v>2</v>
      </c>
      <c r="D50" s="34" t="s">
        <v>8</v>
      </c>
      <c r="E50" s="34" t="s">
        <v>8</v>
      </c>
      <c r="F50" s="34" t="s">
        <v>8</v>
      </c>
      <c r="G50" s="34" t="s">
        <v>8</v>
      </c>
      <c r="H50" s="34">
        <v>1.37</v>
      </c>
      <c r="I50" s="34">
        <v>1.3</v>
      </c>
      <c r="J50" s="34">
        <v>1.1000000000000001</v>
      </c>
      <c r="K50" s="34">
        <v>1.1000000000000001</v>
      </c>
      <c r="L50" s="34">
        <v>1.1223120000000002</v>
      </c>
      <c r="M50" s="44">
        <v>1.162077</v>
      </c>
      <c r="N50" s="44">
        <v>1.4</v>
      </c>
      <c r="O50" s="44">
        <v>1.4</v>
      </c>
      <c r="P50" s="44">
        <v>1.5</v>
      </c>
      <c r="Q50" s="44">
        <v>1.9</v>
      </c>
      <c r="R50" s="44">
        <v>1.9</v>
      </c>
      <c r="S50" s="44">
        <v>2</v>
      </c>
      <c r="T50" s="44">
        <v>2.2000000000000002</v>
      </c>
      <c r="U50" s="44">
        <v>2.19</v>
      </c>
      <c r="V50" s="44">
        <v>2.27</v>
      </c>
      <c r="W50" s="44">
        <v>2.306</v>
      </c>
      <c r="X50" s="34">
        <v>2.13</v>
      </c>
      <c r="Y50" s="34">
        <v>2.2400000000000002</v>
      </c>
      <c r="Z50" s="34">
        <v>2.14</v>
      </c>
      <c r="AA50" s="34">
        <v>2.19</v>
      </c>
      <c r="AB50" s="34">
        <v>2.25</v>
      </c>
      <c r="AC50" s="34">
        <v>2.2599999999999998</v>
      </c>
      <c r="AD50"/>
    </row>
    <row r="51" spans="2:52">
      <c r="B51" s="188" t="s">
        <v>68</v>
      </c>
      <c r="C51" s="188" t="s">
        <v>2</v>
      </c>
      <c r="D51" s="34" t="s">
        <v>17</v>
      </c>
      <c r="E51" s="34" t="s">
        <v>17</v>
      </c>
      <c r="F51" s="34" t="s">
        <v>17</v>
      </c>
      <c r="G51" s="34" t="s">
        <v>17</v>
      </c>
      <c r="H51" s="34" t="s">
        <v>17</v>
      </c>
      <c r="I51" s="34" t="s">
        <v>17</v>
      </c>
      <c r="J51" s="34">
        <v>0.03</v>
      </c>
      <c r="K51" s="34">
        <v>0.86</v>
      </c>
      <c r="L51" s="34">
        <v>0.95110499999999998</v>
      </c>
      <c r="M51" s="44">
        <v>0.99633700000000003</v>
      </c>
      <c r="N51" s="44">
        <v>1.1000000000000001</v>
      </c>
      <c r="O51" s="44">
        <v>1.1000000000000001</v>
      </c>
      <c r="P51" s="44">
        <v>1.1000000000000001</v>
      </c>
      <c r="Q51" s="44">
        <v>1.6</v>
      </c>
      <c r="R51" s="44">
        <v>1.6</v>
      </c>
      <c r="S51" s="44">
        <v>1.7</v>
      </c>
      <c r="T51" s="44">
        <v>1.7</v>
      </c>
      <c r="U51" s="44">
        <v>1.68</v>
      </c>
      <c r="V51" s="44">
        <v>1.71</v>
      </c>
      <c r="W51" s="44">
        <v>1.6839999999999999</v>
      </c>
      <c r="X51" s="34">
        <v>1.56</v>
      </c>
      <c r="Y51" s="34">
        <v>1.72</v>
      </c>
      <c r="Z51" s="34">
        <v>1.67</v>
      </c>
      <c r="AA51" s="34">
        <v>1.72</v>
      </c>
      <c r="AB51" s="34">
        <v>1.79</v>
      </c>
      <c r="AC51" s="34">
        <v>1.78</v>
      </c>
      <c r="AD51"/>
    </row>
    <row r="52" spans="2:52">
      <c r="B52" s="188" t="s">
        <v>63</v>
      </c>
      <c r="C52" s="188" t="s">
        <v>2</v>
      </c>
      <c r="D52" s="34" t="s">
        <v>17</v>
      </c>
      <c r="E52" s="34" t="s">
        <v>17</v>
      </c>
      <c r="F52" s="34" t="s">
        <v>17</v>
      </c>
      <c r="G52" s="34" t="s">
        <v>17</v>
      </c>
      <c r="H52" s="34" t="s">
        <v>17</v>
      </c>
      <c r="I52" s="34" t="s">
        <v>17</v>
      </c>
      <c r="J52" s="34" t="s">
        <v>17</v>
      </c>
      <c r="K52" s="34" t="s">
        <v>17</v>
      </c>
      <c r="L52" s="34" t="s">
        <v>17</v>
      </c>
      <c r="M52" s="34" t="s">
        <v>17</v>
      </c>
      <c r="N52" s="34" t="s">
        <v>17</v>
      </c>
      <c r="O52" s="34" t="s">
        <v>17</v>
      </c>
      <c r="P52" s="44">
        <v>0.43</v>
      </c>
      <c r="Q52" s="44">
        <v>1.0889980000000001</v>
      </c>
      <c r="R52" s="44">
        <v>1.1000000000000001</v>
      </c>
      <c r="S52" s="44">
        <v>1.1000000000000001</v>
      </c>
      <c r="T52" s="44">
        <v>1.1000000000000001</v>
      </c>
      <c r="U52" s="44">
        <v>1.1499999999999999</v>
      </c>
      <c r="V52" s="44">
        <v>1.22</v>
      </c>
      <c r="W52" s="44">
        <v>1.8049999999999999</v>
      </c>
      <c r="X52" s="34">
        <v>1.7</v>
      </c>
      <c r="Y52" s="34">
        <v>1.84</v>
      </c>
      <c r="Z52" s="34">
        <v>1.79</v>
      </c>
      <c r="AA52" s="34">
        <v>1.82</v>
      </c>
      <c r="AB52" s="34">
        <v>2.2200000000000002</v>
      </c>
      <c r="AC52" s="34">
        <v>2.33</v>
      </c>
      <c r="AD52"/>
    </row>
    <row r="53" spans="2:52">
      <c r="B53" s="188" t="s">
        <v>33</v>
      </c>
      <c r="C53" s="188" t="s">
        <v>228</v>
      </c>
      <c r="D53" s="34" t="s">
        <v>17</v>
      </c>
      <c r="E53" s="34" t="s">
        <v>17</v>
      </c>
      <c r="F53" s="34" t="s">
        <v>17</v>
      </c>
      <c r="G53" s="34" t="s">
        <v>17</v>
      </c>
      <c r="H53" s="34" t="s">
        <v>17</v>
      </c>
      <c r="I53" s="34" t="s">
        <v>17</v>
      </c>
      <c r="J53" s="34">
        <v>8.6999999999999994E-2</v>
      </c>
      <c r="K53" s="34">
        <v>0.88418399999999997</v>
      </c>
      <c r="L53" s="34">
        <v>0.92278800000000005</v>
      </c>
      <c r="M53" s="44">
        <v>0.92790300000000003</v>
      </c>
      <c r="N53" s="44">
        <v>0.9</v>
      </c>
      <c r="O53" s="44">
        <v>0.9</v>
      </c>
      <c r="P53" s="45">
        <v>0.7</v>
      </c>
      <c r="Q53" s="45">
        <v>0.9</v>
      </c>
      <c r="R53" s="45">
        <v>0.9</v>
      </c>
      <c r="S53" s="45">
        <v>0.8</v>
      </c>
      <c r="T53" s="44">
        <v>0.8</v>
      </c>
      <c r="U53" s="44">
        <v>0.87</v>
      </c>
      <c r="V53" s="44">
        <v>0.83</v>
      </c>
      <c r="W53" s="44">
        <v>0.84</v>
      </c>
      <c r="X53" s="34">
        <v>1.08</v>
      </c>
      <c r="Y53" s="34">
        <v>1.44</v>
      </c>
      <c r="Z53" s="34">
        <v>1.35</v>
      </c>
      <c r="AA53" s="34">
        <v>1.38</v>
      </c>
      <c r="AB53" s="34">
        <v>1.48</v>
      </c>
      <c r="AC53" s="34">
        <v>1.37</v>
      </c>
      <c r="AD53"/>
    </row>
    <row r="54" spans="2:52">
      <c r="B54" s="188" t="s">
        <v>66</v>
      </c>
      <c r="C54" s="188" t="s">
        <v>2</v>
      </c>
      <c r="D54" s="34" t="s">
        <v>17</v>
      </c>
      <c r="E54" s="34" t="s">
        <v>17</v>
      </c>
      <c r="F54" s="34" t="s">
        <v>17</v>
      </c>
      <c r="G54" s="34" t="s">
        <v>17</v>
      </c>
      <c r="H54" s="34" t="s">
        <v>17</v>
      </c>
      <c r="I54" s="34" t="s">
        <v>17</v>
      </c>
      <c r="J54" s="34" t="s">
        <v>17</v>
      </c>
      <c r="K54" s="34" t="s">
        <v>17</v>
      </c>
      <c r="L54" s="34" t="s">
        <v>17</v>
      </c>
      <c r="M54" s="34" t="s">
        <v>17</v>
      </c>
      <c r="N54" s="34" t="s">
        <v>17</v>
      </c>
      <c r="O54" s="34" t="s">
        <v>17</v>
      </c>
      <c r="P54" s="34" t="s">
        <v>17</v>
      </c>
      <c r="Q54" s="45">
        <v>0.28791600000000001</v>
      </c>
      <c r="R54" s="45">
        <v>0.8</v>
      </c>
      <c r="S54" s="45">
        <v>0.8</v>
      </c>
      <c r="T54" s="44">
        <v>0.8</v>
      </c>
      <c r="U54" s="44">
        <v>0.82</v>
      </c>
      <c r="V54" s="44">
        <v>0.82</v>
      </c>
      <c r="W54" s="44">
        <v>0.84899999999999998</v>
      </c>
      <c r="X54" s="34">
        <v>0.8</v>
      </c>
      <c r="Y54" s="34">
        <v>0.88</v>
      </c>
      <c r="Z54" s="34">
        <v>0.87</v>
      </c>
      <c r="AA54" s="34">
        <v>0.88</v>
      </c>
      <c r="AB54" s="34">
        <v>0.92</v>
      </c>
      <c r="AC54" s="34">
        <v>0.92</v>
      </c>
      <c r="AD54"/>
    </row>
    <row r="55" spans="2:52">
      <c r="B55" s="188" t="s">
        <v>70</v>
      </c>
      <c r="C55" s="188" t="s">
        <v>2</v>
      </c>
      <c r="D55" s="34" t="s">
        <v>17</v>
      </c>
      <c r="E55" s="34" t="s">
        <v>17</v>
      </c>
      <c r="F55" s="34" t="s">
        <v>17</v>
      </c>
      <c r="G55" s="34" t="s">
        <v>17</v>
      </c>
      <c r="H55" s="34" t="s">
        <v>17</v>
      </c>
      <c r="I55" s="34" t="s">
        <v>17</v>
      </c>
      <c r="J55" s="34" t="s">
        <v>17</v>
      </c>
      <c r="K55" s="34" t="s">
        <v>17</v>
      </c>
      <c r="L55" s="34" t="s">
        <v>17</v>
      </c>
      <c r="M55" s="34" t="s">
        <v>17</v>
      </c>
      <c r="N55" s="34" t="s">
        <v>17</v>
      </c>
      <c r="O55" s="34" t="s">
        <v>17</v>
      </c>
      <c r="P55" s="34" t="s">
        <v>17</v>
      </c>
      <c r="Q55" s="34" t="s">
        <v>17</v>
      </c>
      <c r="R55" s="45">
        <v>0.1</v>
      </c>
      <c r="S55" s="45">
        <v>1.2</v>
      </c>
      <c r="T55" s="44">
        <v>1.4</v>
      </c>
      <c r="U55" s="44">
        <v>1.53</v>
      </c>
      <c r="V55" s="44">
        <v>1.51</v>
      </c>
      <c r="W55" s="44">
        <v>1.5269999999999999</v>
      </c>
      <c r="X55" s="34">
        <v>1.47</v>
      </c>
      <c r="Y55" s="34">
        <v>1.54</v>
      </c>
      <c r="Z55" s="34">
        <v>1.46</v>
      </c>
      <c r="AA55" s="34">
        <v>1.53</v>
      </c>
      <c r="AB55" s="34">
        <v>1.59</v>
      </c>
      <c r="AC55" s="34">
        <v>1.58</v>
      </c>
      <c r="AD55"/>
    </row>
    <row r="56" spans="2:52">
      <c r="B56" s="188" t="s">
        <v>67</v>
      </c>
      <c r="C56" s="188" t="s">
        <v>2</v>
      </c>
      <c r="D56" s="34" t="s">
        <v>17</v>
      </c>
      <c r="E56" s="34" t="s">
        <v>17</v>
      </c>
      <c r="F56" s="34" t="s">
        <v>17</v>
      </c>
      <c r="G56" s="34" t="s">
        <v>17</v>
      </c>
      <c r="H56" s="34" t="s">
        <v>17</v>
      </c>
      <c r="I56" s="34" t="s">
        <v>17</v>
      </c>
      <c r="J56" s="34" t="s">
        <v>17</v>
      </c>
      <c r="K56" s="34" t="s">
        <v>17</v>
      </c>
      <c r="L56" s="34" t="s">
        <v>17</v>
      </c>
      <c r="M56" s="34" t="s">
        <v>17</v>
      </c>
      <c r="N56" s="34" t="s">
        <v>17</v>
      </c>
      <c r="O56" s="34" t="s">
        <v>17</v>
      </c>
      <c r="P56" s="34" t="s">
        <v>17</v>
      </c>
      <c r="Q56" s="45">
        <v>0.12815399999999999</v>
      </c>
      <c r="R56" s="45">
        <v>1</v>
      </c>
      <c r="S56" s="45">
        <v>1</v>
      </c>
      <c r="T56" s="44">
        <v>1</v>
      </c>
      <c r="U56" s="44">
        <v>1.03</v>
      </c>
      <c r="V56" s="44">
        <v>1.02</v>
      </c>
      <c r="W56" s="44">
        <v>1.0009999999999999</v>
      </c>
      <c r="X56" s="34">
        <v>0.93</v>
      </c>
      <c r="Y56" s="34">
        <v>1</v>
      </c>
      <c r="Z56" s="34">
        <v>0.95</v>
      </c>
      <c r="AA56" s="34">
        <v>0.98</v>
      </c>
      <c r="AB56" s="34">
        <v>1.01</v>
      </c>
      <c r="AC56" s="34">
        <v>1</v>
      </c>
      <c r="AD56"/>
    </row>
    <row r="57" spans="2:52">
      <c r="B57" s="188" t="s">
        <v>71</v>
      </c>
      <c r="C57" s="188" t="s">
        <v>2</v>
      </c>
      <c r="D57" s="34" t="s">
        <v>17</v>
      </c>
      <c r="E57" s="34" t="s">
        <v>17</v>
      </c>
      <c r="F57" s="34" t="s">
        <v>17</v>
      </c>
      <c r="G57" s="34" t="s">
        <v>17</v>
      </c>
      <c r="H57" s="34" t="s">
        <v>17</v>
      </c>
      <c r="I57" s="34" t="s">
        <v>17</v>
      </c>
      <c r="J57" s="34" t="s">
        <v>17</v>
      </c>
      <c r="K57" s="34" t="s">
        <v>17</v>
      </c>
      <c r="L57" s="34" t="s">
        <v>17</v>
      </c>
      <c r="M57" s="34" t="s">
        <v>17</v>
      </c>
      <c r="N57" s="34" t="s">
        <v>17</v>
      </c>
      <c r="O57" s="34" t="s">
        <v>17</v>
      </c>
      <c r="P57" s="34" t="s">
        <v>17</v>
      </c>
      <c r="Q57" s="34" t="s">
        <v>17</v>
      </c>
      <c r="R57" s="45">
        <v>0</v>
      </c>
      <c r="S57" s="45">
        <v>1</v>
      </c>
      <c r="T57" s="44">
        <v>1</v>
      </c>
      <c r="U57" s="44">
        <v>0.99</v>
      </c>
      <c r="V57" s="44">
        <v>0.96</v>
      </c>
      <c r="W57" s="44">
        <v>0.90700000000000003</v>
      </c>
      <c r="X57" s="34">
        <v>0.82</v>
      </c>
      <c r="Y57" s="34">
        <v>0.9</v>
      </c>
      <c r="Z57" s="34">
        <v>0.83</v>
      </c>
      <c r="AA57" s="34">
        <v>0.82</v>
      </c>
      <c r="AB57" s="34">
        <v>0.84</v>
      </c>
      <c r="AC57" s="34">
        <v>0.84</v>
      </c>
      <c r="AD57"/>
    </row>
    <row r="58" spans="2:52">
      <c r="B58" s="188" t="s">
        <v>164</v>
      </c>
      <c r="C58" s="188" t="s">
        <v>216</v>
      </c>
      <c r="D58" s="34" t="s">
        <v>17</v>
      </c>
      <c r="E58" s="34" t="s">
        <v>17</v>
      </c>
      <c r="F58" s="34" t="s">
        <v>17</v>
      </c>
      <c r="G58" s="34" t="s">
        <v>17</v>
      </c>
      <c r="H58" s="34" t="s">
        <v>17</v>
      </c>
      <c r="I58" s="34" t="s">
        <v>17</v>
      </c>
      <c r="J58" s="34" t="s">
        <v>17</v>
      </c>
      <c r="K58" s="34" t="s">
        <v>17</v>
      </c>
      <c r="L58" s="34" t="s">
        <v>17</v>
      </c>
      <c r="M58" s="34" t="s">
        <v>17</v>
      </c>
      <c r="N58" s="34" t="s">
        <v>17</v>
      </c>
      <c r="O58" s="34" t="s">
        <v>17</v>
      </c>
      <c r="P58" s="34" t="s">
        <v>17</v>
      </c>
      <c r="Q58" s="34" t="s">
        <v>17</v>
      </c>
      <c r="R58" s="34" t="s">
        <v>17</v>
      </c>
      <c r="S58" s="34" t="s">
        <v>17</v>
      </c>
      <c r="T58" s="34" t="s">
        <v>17</v>
      </c>
      <c r="U58" s="34" t="s">
        <v>17</v>
      </c>
      <c r="V58" s="34" t="s">
        <v>17</v>
      </c>
      <c r="W58" s="34" t="s">
        <v>17</v>
      </c>
      <c r="X58" s="34" t="s">
        <v>17</v>
      </c>
      <c r="Y58" s="34">
        <v>1.27</v>
      </c>
      <c r="Z58" s="34">
        <v>1.1599999999999999</v>
      </c>
      <c r="AA58" s="34">
        <v>1.23</v>
      </c>
      <c r="AB58" s="34">
        <v>1.21</v>
      </c>
      <c r="AC58" s="34">
        <v>1.24</v>
      </c>
      <c r="AD58"/>
    </row>
    <row r="59" spans="2:52">
      <c r="B59" s="188" t="s">
        <v>183</v>
      </c>
      <c r="C59" s="188" t="s">
        <v>214</v>
      </c>
      <c r="D59" s="34" t="s">
        <v>17</v>
      </c>
      <c r="E59" s="34" t="s">
        <v>17</v>
      </c>
      <c r="F59" s="34" t="s">
        <v>17</v>
      </c>
      <c r="G59" s="34" t="s">
        <v>17</v>
      </c>
      <c r="H59" s="34" t="s">
        <v>17</v>
      </c>
      <c r="I59" s="34" t="s">
        <v>17</v>
      </c>
      <c r="J59" s="34" t="s">
        <v>17</v>
      </c>
      <c r="K59" s="34" t="s">
        <v>17</v>
      </c>
      <c r="L59" s="34" t="s">
        <v>17</v>
      </c>
      <c r="M59" s="34" t="s">
        <v>17</v>
      </c>
      <c r="N59" s="34" t="s">
        <v>17</v>
      </c>
      <c r="O59" s="34" t="s">
        <v>17</v>
      </c>
      <c r="P59" s="34" t="s">
        <v>17</v>
      </c>
      <c r="Q59" s="34" t="s">
        <v>17</v>
      </c>
      <c r="R59" s="34" t="s">
        <v>17</v>
      </c>
      <c r="S59" s="34" t="s">
        <v>17</v>
      </c>
      <c r="T59" s="34" t="s">
        <v>17</v>
      </c>
      <c r="U59" s="34" t="s">
        <v>17</v>
      </c>
      <c r="V59" s="34" t="s">
        <v>17</v>
      </c>
      <c r="W59" s="34" t="s">
        <v>17</v>
      </c>
      <c r="X59" s="34" t="s">
        <v>17</v>
      </c>
      <c r="Y59" s="34" t="s">
        <v>17</v>
      </c>
      <c r="Z59" s="34" t="s">
        <v>17</v>
      </c>
      <c r="AA59" s="34">
        <v>0.28599999999999998</v>
      </c>
      <c r="AB59" s="34">
        <v>0.58599999999999997</v>
      </c>
      <c r="AC59" s="34">
        <v>0.59599999999999997</v>
      </c>
      <c r="AD59"/>
    </row>
    <row r="60" spans="2:52">
      <c r="B60" s="188" t="s">
        <v>143</v>
      </c>
      <c r="C60" s="188" t="s">
        <v>228</v>
      </c>
      <c r="D60" s="34" t="s">
        <v>17</v>
      </c>
      <c r="E60" s="34" t="s">
        <v>17</v>
      </c>
      <c r="F60" s="34" t="s">
        <v>17</v>
      </c>
      <c r="G60" s="34" t="s">
        <v>17</v>
      </c>
      <c r="H60" s="34" t="s">
        <v>17</v>
      </c>
      <c r="I60" s="34" t="s">
        <v>17</v>
      </c>
      <c r="J60" s="34" t="s">
        <v>17</v>
      </c>
      <c r="K60" s="34" t="s">
        <v>17</v>
      </c>
      <c r="L60" s="34" t="s">
        <v>17</v>
      </c>
      <c r="M60" s="34" t="s">
        <v>17</v>
      </c>
      <c r="N60" s="34" t="s">
        <v>17</v>
      </c>
      <c r="O60" s="34" t="s">
        <v>17</v>
      </c>
      <c r="P60" s="34" t="s">
        <v>17</v>
      </c>
      <c r="Q60" s="34" t="s">
        <v>17</v>
      </c>
      <c r="R60" s="48" t="s">
        <v>17</v>
      </c>
      <c r="S60" s="48" t="s">
        <v>17</v>
      </c>
      <c r="T60" s="48" t="s">
        <v>17</v>
      </c>
      <c r="U60" s="34">
        <v>0.43</v>
      </c>
      <c r="V60" s="34">
        <v>0.95</v>
      </c>
      <c r="W60" s="34">
        <v>0.97</v>
      </c>
      <c r="X60" s="34">
        <v>0.88</v>
      </c>
      <c r="Y60" s="34">
        <v>1.04</v>
      </c>
      <c r="Z60" s="34">
        <v>0.93</v>
      </c>
      <c r="AA60" s="34">
        <v>0.96</v>
      </c>
      <c r="AB60" s="34">
        <v>1.05</v>
      </c>
      <c r="AC60" s="34">
        <v>1.02</v>
      </c>
      <c r="AD60"/>
    </row>
    <row r="61" spans="2:52">
      <c r="B61" s="188" t="s">
        <v>184</v>
      </c>
      <c r="C61" s="188" t="s">
        <v>229</v>
      </c>
      <c r="D61" s="34" t="s">
        <v>17</v>
      </c>
      <c r="E61" s="34" t="s">
        <v>17</v>
      </c>
      <c r="F61" s="34" t="s">
        <v>17</v>
      </c>
      <c r="G61" s="34" t="s">
        <v>17</v>
      </c>
      <c r="H61" s="34" t="s">
        <v>17</v>
      </c>
      <c r="I61" s="34" t="s">
        <v>17</v>
      </c>
      <c r="J61" s="34" t="s">
        <v>17</v>
      </c>
      <c r="K61" s="34" t="s">
        <v>17</v>
      </c>
      <c r="L61" s="34" t="s">
        <v>17</v>
      </c>
      <c r="M61" s="34" t="s">
        <v>17</v>
      </c>
      <c r="N61" s="34" t="s">
        <v>17</v>
      </c>
      <c r="O61" s="34" t="s">
        <v>17</v>
      </c>
      <c r="P61" s="34" t="s">
        <v>17</v>
      </c>
      <c r="Q61" s="34" t="s">
        <v>17</v>
      </c>
      <c r="R61" s="34" t="s">
        <v>17</v>
      </c>
      <c r="S61" s="34" t="s">
        <v>17</v>
      </c>
      <c r="T61" s="34" t="s">
        <v>17</v>
      </c>
      <c r="U61" s="34" t="s">
        <v>17</v>
      </c>
      <c r="V61" s="34" t="s">
        <v>17</v>
      </c>
      <c r="W61" s="34" t="s">
        <v>17</v>
      </c>
      <c r="X61" s="34" t="s">
        <v>17</v>
      </c>
      <c r="Y61" s="34" t="s">
        <v>17</v>
      </c>
      <c r="Z61" s="34" t="s">
        <v>17</v>
      </c>
      <c r="AA61" s="34">
        <v>0.05</v>
      </c>
      <c r="AB61" s="34">
        <v>0.95</v>
      </c>
      <c r="AC61" s="34">
        <v>1.021069</v>
      </c>
      <c r="AD61"/>
    </row>
    <row r="62" spans="2:52">
      <c r="B62" s="188" t="s">
        <v>175</v>
      </c>
      <c r="C62" s="188" t="s">
        <v>229</v>
      </c>
      <c r="D62" s="34" t="s">
        <v>17</v>
      </c>
      <c r="E62" s="34" t="s">
        <v>17</v>
      </c>
      <c r="F62" s="34" t="s">
        <v>17</v>
      </c>
      <c r="G62" s="34" t="s">
        <v>17</v>
      </c>
      <c r="H62" s="34" t="s">
        <v>17</v>
      </c>
      <c r="I62" s="34" t="s">
        <v>17</v>
      </c>
      <c r="J62" s="34" t="s">
        <v>17</v>
      </c>
      <c r="K62" s="34" t="s">
        <v>17</v>
      </c>
      <c r="L62" s="34" t="s">
        <v>17</v>
      </c>
      <c r="M62" s="34" t="s">
        <v>17</v>
      </c>
      <c r="N62" s="34" t="s">
        <v>17</v>
      </c>
      <c r="O62" s="34" t="s">
        <v>17</v>
      </c>
      <c r="P62" s="34" t="s">
        <v>17</v>
      </c>
      <c r="Q62" s="34" t="s">
        <v>17</v>
      </c>
      <c r="R62" s="34" t="s">
        <v>17</v>
      </c>
      <c r="S62" s="34" t="s">
        <v>17</v>
      </c>
      <c r="T62" s="34" t="s">
        <v>17</v>
      </c>
      <c r="U62" s="34" t="s">
        <v>17</v>
      </c>
      <c r="V62" s="34" t="s">
        <v>17</v>
      </c>
      <c r="W62" s="34" t="s">
        <v>17</v>
      </c>
      <c r="X62" s="34" t="s">
        <v>17</v>
      </c>
      <c r="Y62" s="34" t="s">
        <v>17</v>
      </c>
      <c r="Z62" s="34">
        <v>0.38</v>
      </c>
      <c r="AA62" s="34">
        <v>0.81</v>
      </c>
      <c r="AB62" s="34">
        <v>0.83</v>
      </c>
      <c r="AC62" s="34">
        <v>0.791161</v>
      </c>
      <c r="AD62"/>
    </row>
    <row r="63" spans="2:52">
      <c r="B63" s="188" t="s">
        <v>215</v>
      </c>
      <c r="C63" s="188" t="s">
        <v>213</v>
      </c>
      <c r="D63" s="34" t="s">
        <v>17</v>
      </c>
      <c r="E63" s="34" t="s">
        <v>17</v>
      </c>
      <c r="F63" s="34" t="s">
        <v>17</v>
      </c>
      <c r="G63" s="34" t="s">
        <v>17</v>
      </c>
      <c r="H63" s="34" t="s">
        <v>17</v>
      </c>
      <c r="I63" s="34" t="s">
        <v>17</v>
      </c>
      <c r="J63" s="34" t="s">
        <v>17</v>
      </c>
      <c r="K63" s="34" t="s">
        <v>17</v>
      </c>
      <c r="L63" s="34" t="s">
        <v>17</v>
      </c>
      <c r="M63" s="34" t="s">
        <v>17</v>
      </c>
      <c r="N63" s="34" t="s">
        <v>17</v>
      </c>
      <c r="O63" s="34" t="s">
        <v>17</v>
      </c>
      <c r="P63" s="34" t="s">
        <v>17</v>
      </c>
      <c r="Q63" s="34" t="s">
        <v>17</v>
      </c>
      <c r="R63" s="34" t="s">
        <v>17</v>
      </c>
      <c r="S63" s="34" t="s">
        <v>17</v>
      </c>
      <c r="T63" s="34" t="s">
        <v>17</v>
      </c>
      <c r="U63" s="34" t="s">
        <v>17</v>
      </c>
      <c r="V63" s="34" t="s">
        <v>17</v>
      </c>
      <c r="W63" s="34" t="s">
        <v>17</v>
      </c>
      <c r="X63" s="34" t="s">
        <v>17</v>
      </c>
      <c r="Y63" s="34" t="s">
        <v>17</v>
      </c>
      <c r="Z63" s="34" t="s">
        <v>17</v>
      </c>
      <c r="AA63" s="34" t="s">
        <v>17</v>
      </c>
      <c r="AB63" s="34" t="s">
        <v>17</v>
      </c>
      <c r="AC63" s="34">
        <v>0.12</v>
      </c>
      <c r="AD63"/>
    </row>
    <row r="64" spans="2:52" ht="29.1" customHeight="1">
      <c r="B64" s="197" t="s">
        <v>105</v>
      </c>
      <c r="C64" s="198"/>
      <c r="D64" s="35" t="s">
        <v>8</v>
      </c>
      <c r="E64" s="35" t="s">
        <v>8</v>
      </c>
      <c r="F64" s="35" t="s">
        <v>8</v>
      </c>
      <c r="G64" s="35" t="s">
        <v>8</v>
      </c>
      <c r="H64" s="35">
        <v>2.59</v>
      </c>
      <c r="I64" s="35">
        <v>2.5300000000000002</v>
      </c>
      <c r="J64" s="35">
        <v>2.5270000000000001</v>
      </c>
      <c r="K64" s="35">
        <v>4.1741840000000003</v>
      </c>
      <c r="L64" s="35">
        <v>4.3291970000000006</v>
      </c>
      <c r="M64" s="35">
        <v>4.4275989999999998</v>
      </c>
      <c r="N64" s="35">
        <v>4.7</v>
      </c>
      <c r="O64" s="35">
        <v>4.7</v>
      </c>
      <c r="P64" s="35">
        <v>5.0999999999999996</v>
      </c>
      <c r="Q64" s="35">
        <v>7.8</v>
      </c>
      <c r="R64" s="35">
        <v>9.3000000000000007</v>
      </c>
      <c r="S64" s="35">
        <v>11.6</v>
      </c>
      <c r="T64" s="35">
        <v>12</v>
      </c>
      <c r="U64" s="35">
        <v>12.71</v>
      </c>
      <c r="V64" s="35">
        <v>13.309999999999999</v>
      </c>
      <c r="W64" s="35">
        <v>13.821999999999999</v>
      </c>
      <c r="X64" s="35">
        <v>13.270000000000003</v>
      </c>
      <c r="Y64" s="35">
        <v>15.900000000000002</v>
      </c>
      <c r="Z64" s="35">
        <v>15.59</v>
      </c>
      <c r="AA64" s="35">
        <v>16.43</v>
      </c>
      <c r="AB64" s="35">
        <v>18.209999999999997</v>
      </c>
      <c r="AC64" s="35">
        <v>18.99823</v>
      </c>
      <c r="AD64"/>
    </row>
    <row r="65" spans="2:30" ht="29.1" customHeight="1">
      <c r="B65" s="199" t="s">
        <v>106</v>
      </c>
      <c r="C65" s="200"/>
      <c r="D65" s="36">
        <v>3.9</v>
      </c>
      <c r="E65" s="36">
        <v>4.2</v>
      </c>
      <c r="F65" s="36">
        <v>4.2</v>
      </c>
      <c r="G65" s="36">
        <v>4.5</v>
      </c>
      <c r="H65" s="36">
        <v>5.2</v>
      </c>
      <c r="I65" s="36">
        <v>5.6</v>
      </c>
      <c r="J65" s="36">
        <v>6.6</v>
      </c>
      <c r="K65" s="36">
        <v>11.998453999999999</v>
      </c>
      <c r="L65" s="36">
        <v>12.389305</v>
      </c>
      <c r="M65" s="36">
        <v>12.756077000000001</v>
      </c>
      <c r="N65" s="36">
        <v>14.366771</v>
      </c>
      <c r="O65" s="36">
        <v>13.896632</v>
      </c>
      <c r="P65" s="36">
        <v>14.896632</v>
      </c>
      <c r="Q65" s="36" t="s">
        <v>8</v>
      </c>
      <c r="R65" s="35">
        <v>24</v>
      </c>
      <c r="S65" s="36" t="s">
        <v>8</v>
      </c>
      <c r="T65" s="36" t="s">
        <v>8</v>
      </c>
      <c r="U65" s="36" t="s">
        <v>8</v>
      </c>
      <c r="V65" s="36" t="s">
        <v>8</v>
      </c>
      <c r="W65" s="36" t="s">
        <v>8</v>
      </c>
      <c r="X65" s="36" t="s">
        <v>8</v>
      </c>
      <c r="Y65" s="36" t="s">
        <v>8</v>
      </c>
      <c r="Z65" s="36" t="s">
        <v>8</v>
      </c>
      <c r="AA65" s="36" t="s">
        <v>8</v>
      </c>
      <c r="AB65" s="36" t="s">
        <v>8</v>
      </c>
      <c r="AC65" s="36">
        <v>2.2599999999999998</v>
      </c>
      <c r="AD65" s="167"/>
    </row>
    <row r="66" spans="2:30">
      <c r="B66" s="2" t="s">
        <v>223</v>
      </c>
      <c r="C66" s="2"/>
      <c r="V66" s="21"/>
      <c r="X66" s="90"/>
    </row>
    <row r="67" spans="2:30">
      <c r="V67" s="21"/>
      <c r="X67" s="90"/>
    </row>
    <row r="68" spans="2:30">
      <c r="AA68" s="178"/>
      <c r="AB68" s="179"/>
      <c r="AC68" s="179"/>
    </row>
    <row r="69" spans="2:30">
      <c r="AB69"/>
      <c r="AC69"/>
    </row>
    <row r="70" spans="2:30">
      <c r="V70" s="21"/>
    </row>
    <row r="71" spans="2:30">
      <c r="V71" s="21"/>
    </row>
    <row r="72" spans="2:30">
      <c r="V72" s="21"/>
    </row>
    <row r="73" spans="2:30">
      <c r="V73" s="21"/>
    </row>
    <row r="74" spans="2:30">
      <c r="V74" s="21"/>
    </row>
  </sheetData>
  <protectedRanges>
    <protectedRange sqref="Q11:R11" name="Plage1_5"/>
    <protectedRange sqref="Q12:R12" name="Plage1_2_3"/>
    <protectedRange sqref="Q13:R13" name="Plage1_4_3"/>
    <protectedRange sqref="Q14:R14" name="Plage1_6_3"/>
    <protectedRange sqref="Q16:R16 R17" name="Plage1_1_1_3"/>
    <protectedRange sqref="Q18:R18 R19 R60" name="Plage1_1_3_3"/>
    <protectedRange sqref="AD49:AD64 AD11:AD30" name="Plage1_1_1"/>
  </protectedRanges>
  <mergeCells count="5">
    <mergeCell ref="B47:W47"/>
    <mergeCell ref="B8:W8"/>
    <mergeCell ref="B26:C26"/>
    <mergeCell ref="B64:C64"/>
    <mergeCell ref="B65:C65"/>
  </mergeCells>
  <phoneticPr fontId="77" type="noConversion"/>
  <pageMargins left="0.70866141732283472" right="0.70866141732283472" top="0.74803149606299213" bottom="0.74803149606299213" header="0.31496062992125984" footer="0.31496062992125984"/>
  <pageSetup paperSize="8" scale="43" orientation="landscape" r:id="rId1"/>
  <drawing r:id="rId2"/>
  <legacyDrawing r:id="rId3"/>
  <oleObjects>
    <mc:AlternateContent xmlns:mc="http://schemas.openxmlformats.org/markup-compatibility/2006">
      <mc:Choice Requires="x14">
        <oleObject progId="MSPhotoEd.3" shapeId="36865" r:id="rId4">
          <objectPr defaultSize="0" autoPict="0" r:id="rId5">
            <anchor moveWithCells="1">
              <from>
                <xdr:col>0</xdr:col>
                <xdr:colOff>0</xdr:colOff>
                <xdr:row>0</xdr:row>
                <xdr:rowOff>66675</xdr:rowOff>
              </from>
              <to>
                <xdr:col>1</xdr:col>
                <xdr:colOff>923925</xdr:colOff>
                <xdr:row>4</xdr:row>
                <xdr:rowOff>28575</xdr:rowOff>
              </to>
            </anchor>
          </objectPr>
        </oleObject>
      </mc:Choice>
      <mc:Fallback>
        <oleObject progId="MSPhotoEd.3" shapeId="3686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tabColor rgb="FF00B050"/>
    <pageSetUpPr fitToPage="1"/>
  </sheetPr>
  <dimension ref="A5:BW67"/>
  <sheetViews>
    <sheetView showGridLines="0" zoomScale="80" zoomScaleNormal="80" workbookViewId="0">
      <pane xSplit="3" topLeftCell="D1" activePane="topRight" state="frozen"/>
      <selection activeCell="A4" sqref="A4"/>
      <selection pane="topRight" activeCell="AD50" sqref="AD50"/>
    </sheetView>
  </sheetViews>
  <sheetFormatPr baseColWidth="10" defaultRowHeight="15"/>
  <cols>
    <col min="2" max="2" width="36.140625" customWidth="1"/>
    <col min="3" max="3" width="27.85546875" customWidth="1"/>
    <col min="4" max="24" width="9.42578125" customWidth="1"/>
    <col min="25" max="29" width="14.140625" customWidth="1"/>
    <col min="30" max="30" width="14.140625" style="158" customWidth="1"/>
    <col min="31" max="31" width="26.85546875" customWidth="1"/>
    <col min="32" max="55" width="7.42578125" customWidth="1"/>
    <col min="56" max="57" width="7.42578125" style="158" customWidth="1"/>
    <col min="58" max="58" width="14.42578125" style="158" customWidth="1"/>
    <col min="59" max="59" width="11" bestFit="1" customWidth="1"/>
    <col min="60" max="75" width="7" customWidth="1"/>
  </cols>
  <sheetData>
    <row r="5" spans="1:75">
      <c r="A5" s="1" t="s">
        <v>165</v>
      </c>
      <c r="B5" s="1"/>
      <c r="C5" s="1"/>
      <c r="D5" s="1"/>
      <c r="E5" s="1"/>
      <c r="F5" s="1"/>
      <c r="AE5" s="1" t="s">
        <v>166</v>
      </c>
      <c r="AH5" s="1"/>
      <c r="AI5" s="1"/>
      <c r="AJ5" s="1"/>
      <c r="AK5" s="1"/>
      <c r="AL5" s="1"/>
      <c r="AM5" s="1"/>
      <c r="AN5" s="1"/>
      <c r="AO5" s="1"/>
      <c r="AP5" s="1"/>
      <c r="AQ5" s="1"/>
      <c r="AR5" s="1"/>
      <c r="AS5" s="1"/>
      <c r="AT5" s="1"/>
      <c r="AU5" s="1"/>
      <c r="AV5" s="1"/>
      <c r="AW5" s="1"/>
      <c r="AX5" s="1"/>
      <c r="AY5" s="1"/>
      <c r="AZ5" s="1"/>
      <c r="BA5" s="1"/>
      <c r="BB5" s="1"/>
      <c r="BC5" s="1"/>
      <c r="BD5" s="165"/>
      <c r="BE5" s="165"/>
      <c r="BF5" s="165"/>
      <c r="BG5" s="1"/>
      <c r="BH5" s="1"/>
      <c r="BI5" s="1"/>
      <c r="BJ5" s="1"/>
      <c r="BK5" s="1"/>
      <c r="BL5" s="1"/>
      <c r="BM5" s="1"/>
      <c r="BN5" s="1"/>
      <c r="BO5" s="1"/>
      <c r="BP5" s="1"/>
      <c r="BQ5" s="1"/>
      <c r="BR5" s="1"/>
      <c r="BS5" s="1"/>
      <c r="BT5" s="1"/>
      <c r="BU5" s="1"/>
      <c r="BV5" s="1"/>
      <c r="BW5" s="1"/>
    </row>
    <row r="6" spans="1:75">
      <c r="A6" s="1"/>
      <c r="B6" s="1"/>
      <c r="C6" s="1"/>
      <c r="D6" s="1"/>
      <c r="E6" s="1"/>
      <c r="F6" s="1"/>
      <c r="AE6" s="1"/>
      <c r="AF6" s="21"/>
      <c r="AG6" s="21"/>
      <c r="AH6" s="21"/>
      <c r="AI6" s="21"/>
      <c r="AJ6" s="21"/>
      <c r="AK6" s="21"/>
      <c r="AL6" s="21"/>
      <c r="AM6" s="21"/>
      <c r="AN6" s="21"/>
      <c r="AO6" s="21"/>
      <c r="AP6" s="21"/>
      <c r="AQ6" s="21"/>
      <c r="AR6" s="1"/>
      <c r="AS6" s="1"/>
      <c r="AT6" s="1"/>
      <c r="AU6" s="1"/>
      <c r="AV6" s="1"/>
      <c r="AW6" s="1"/>
      <c r="AX6" s="1"/>
      <c r="AY6" s="1"/>
      <c r="AZ6" s="1"/>
      <c r="BA6" s="1"/>
      <c r="BB6" s="1"/>
      <c r="BC6" s="1"/>
      <c r="BD6" s="165"/>
      <c r="BE6" s="165"/>
      <c r="BF6" s="165"/>
      <c r="BG6" s="1"/>
      <c r="BH6" s="1"/>
      <c r="BI6" s="1"/>
      <c r="BJ6" s="1"/>
      <c r="BK6" s="1"/>
      <c r="BL6" s="1"/>
      <c r="BM6" s="1"/>
      <c r="BN6" s="1"/>
      <c r="BO6" s="1"/>
      <c r="BP6" s="1"/>
      <c r="BQ6" s="1"/>
      <c r="BR6" s="1"/>
      <c r="BS6" s="1"/>
      <c r="BT6" s="1"/>
      <c r="BU6" s="1"/>
      <c r="BV6" s="1"/>
      <c r="BW6" s="1"/>
    </row>
    <row r="7" spans="1:75">
      <c r="A7" s="91" t="s">
        <v>90</v>
      </c>
      <c r="B7" s="91"/>
      <c r="C7" s="92" t="s">
        <v>91</v>
      </c>
      <c r="D7" s="20">
        <v>2000</v>
      </c>
      <c r="E7" s="20">
        <v>2001</v>
      </c>
      <c r="F7" s="20">
        <v>2002</v>
      </c>
      <c r="G7" s="20">
        <v>2003</v>
      </c>
      <c r="H7" s="20">
        <v>2004</v>
      </c>
      <c r="I7" s="20">
        <v>2005</v>
      </c>
      <c r="J7" s="20">
        <v>2006</v>
      </c>
      <c r="K7" s="20">
        <v>2007</v>
      </c>
      <c r="L7" s="20">
        <v>2008</v>
      </c>
      <c r="M7" s="20">
        <v>2009</v>
      </c>
      <c r="N7" s="20">
        <v>2010</v>
      </c>
      <c r="O7" s="20">
        <v>2011</v>
      </c>
      <c r="P7" s="20">
        <v>2012</v>
      </c>
      <c r="Q7" s="20">
        <v>2013</v>
      </c>
      <c r="R7" s="20">
        <v>2014</v>
      </c>
      <c r="S7" s="20">
        <v>2015</v>
      </c>
      <c r="T7" s="20">
        <v>2016</v>
      </c>
      <c r="U7" s="20">
        <v>2017</v>
      </c>
      <c r="V7" s="20">
        <v>2018</v>
      </c>
      <c r="W7" s="20">
        <v>2019</v>
      </c>
      <c r="X7" s="20">
        <v>2020</v>
      </c>
      <c r="Y7" s="20">
        <v>2021</v>
      </c>
      <c r="Z7" s="20">
        <v>2022</v>
      </c>
      <c r="AA7" s="20">
        <v>2023</v>
      </c>
      <c r="AB7" s="20">
        <v>2024</v>
      </c>
      <c r="AC7" s="20">
        <v>2025</v>
      </c>
      <c r="AD7" s="155"/>
      <c r="AF7" s="20">
        <v>2010</v>
      </c>
      <c r="AG7" s="20">
        <v>2011</v>
      </c>
      <c r="AH7" s="20">
        <v>2012</v>
      </c>
      <c r="AI7" s="20">
        <v>2013</v>
      </c>
      <c r="AJ7" s="20">
        <v>2014</v>
      </c>
      <c r="AK7" s="20">
        <v>2015</v>
      </c>
      <c r="AL7" s="20">
        <v>2016</v>
      </c>
      <c r="AM7" s="20">
        <v>2017</v>
      </c>
      <c r="AN7" s="20">
        <v>2018</v>
      </c>
      <c r="AO7" s="20">
        <v>2019</v>
      </c>
      <c r="AP7" s="20">
        <v>2020</v>
      </c>
      <c r="AQ7" s="20">
        <v>2021</v>
      </c>
      <c r="AR7" s="20">
        <v>2022</v>
      </c>
      <c r="AS7" s="20">
        <v>2023</v>
      </c>
      <c r="AT7" s="20">
        <v>2024</v>
      </c>
      <c r="AU7" s="20">
        <v>2025</v>
      </c>
    </row>
    <row r="8" spans="1:75">
      <c r="A8" s="250" t="s">
        <v>16</v>
      </c>
      <c r="B8" s="70" t="s">
        <v>151</v>
      </c>
      <c r="C8" s="246" t="s">
        <v>2</v>
      </c>
      <c r="D8" s="57" t="s">
        <v>152</v>
      </c>
      <c r="E8" s="57" t="s">
        <v>152</v>
      </c>
      <c r="F8" s="57" t="s">
        <v>152</v>
      </c>
      <c r="G8" s="57" t="s">
        <v>152</v>
      </c>
      <c r="H8" s="57" t="s">
        <v>152</v>
      </c>
      <c r="I8" s="57" t="s">
        <v>152</v>
      </c>
      <c r="J8" s="57" t="s">
        <v>152</v>
      </c>
      <c r="K8" s="57" t="s">
        <v>152</v>
      </c>
      <c r="L8" s="57" t="s">
        <v>152</v>
      </c>
      <c r="M8" s="57" t="s">
        <v>152</v>
      </c>
      <c r="N8" s="57">
        <v>19.5</v>
      </c>
      <c r="O8" s="57">
        <v>19.510000000000002</v>
      </c>
      <c r="P8" s="57">
        <v>22.33</v>
      </c>
      <c r="Q8" s="57">
        <v>19.86</v>
      </c>
      <c r="R8" s="57">
        <v>19.66</v>
      </c>
      <c r="S8" s="57">
        <v>19.61</v>
      </c>
      <c r="T8" s="57">
        <v>19.899999999999999</v>
      </c>
      <c r="U8" s="57">
        <v>19.82</v>
      </c>
      <c r="V8" s="57">
        <v>19.73</v>
      </c>
      <c r="W8" s="57">
        <v>19.760000000000002</v>
      </c>
      <c r="X8" s="57">
        <v>20.100000000000001</v>
      </c>
      <c r="Y8" s="57">
        <v>19.989999999999998</v>
      </c>
      <c r="Z8" s="57">
        <v>19.12</v>
      </c>
      <c r="AA8" s="224">
        <v>46.28</v>
      </c>
      <c r="AB8" s="224">
        <v>46.32</v>
      </c>
      <c r="AC8" s="224">
        <v>45.06</v>
      </c>
      <c r="AD8" s="159"/>
      <c r="AE8" s="93" t="s">
        <v>99</v>
      </c>
      <c r="AF8" s="94">
        <v>100</v>
      </c>
      <c r="AG8" s="94">
        <v>100.2</v>
      </c>
      <c r="AH8" s="94">
        <v>101.89</v>
      </c>
      <c r="AI8" s="94">
        <v>103.69</v>
      </c>
      <c r="AJ8" s="94">
        <v>106.82</v>
      </c>
      <c r="AK8" s="94">
        <v>108.52</v>
      </c>
      <c r="AL8" s="94">
        <v>111.43</v>
      </c>
      <c r="AM8" s="94">
        <v>115.47</v>
      </c>
      <c r="AN8" s="94">
        <v>120.29</v>
      </c>
      <c r="AO8" s="94">
        <v>124.43</v>
      </c>
      <c r="AP8" s="94">
        <v>126.44</v>
      </c>
      <c r="AQ8" s="94">
        <v>124.08</v>
      </c>
      <c r="AR8" s="94">
        <v>125.27</v>
      </c>
      <c r="AS8" s="94">
        <v>125.67</v>
      </c>
      <c r="AT8" s="94">
        <v>126.85</v>
      </c>
      <c r="AU8" s="94">
        <v>127.31</v>
      </c>
      <c r="AV8" s="11"/>
      <c r="AW8" s="11"/>
      <c r="AX8" s="11"/>
      <c r="AY8" s="11"/>
      <c r="AZ8" s="11"/>
      <c r="BA8" s="11"/>
      <c r="BB8" s="11"/>
      <c r="BC8" s="11"/>
      <c r="BD8" s="164"/>
      <c r="BE8" s="164"/>
      <c r="BF8" s="164"/>
      <c r="BG8" s="11"/>
      <c r="BH8" s="11"/>
      <c r="BI8" s="11"/>
      <c r="BJ8" s="11"/>
      <c r="BK8" s="11"/>
      <c r="BL8" s="11"/>
      <c r="BM8" s="11"/>
      <c r="BN8" s="11"/>
      <c r="BO8" s="11"/>
      <c r="BP8" s="11"/>
      <c r="BQ8" s="11"/>
      <c r="BR8" s="11"/>
      <c r="BS8" s="11"/>
      <c r="BT8" s="11"/>
      <c r="BU8" s="11"/>
      <c r="BV8" s="11"/>
      <c r="BW8" s="11"/>
    </row>
    <row r="9" spans="1:75">
      <c r="A9" s="251"/>
      <c r="B9" s="70" t="s">
        <v>16</v>
      </c>
      <c r="C9" s="247"/>
      <c r="D9" s="57" t="s">
        <v>152</v>
      </c>
      <c r="E9" s="57" t="s">
        <v>152</v>
      </c>
      <c r="F9" s="57" t="s">
        <v>152</v>
      </c>
      <c r="G9" s="57" t="s">
        <v>152</v>
      </c>
      <c r="H9" s="57" t="s">
        <v>152</v>
      </c>
      <c r="I9" s="57" t="s">
        <v>152</v>
      </c>
      <c r="J9" s="57" t="s">
        <v>152</v>
      </c>
      <c r="K9" s="57" t="s">
        <v>152</v>
      </c>
      <c r="L9" s="57" t="s">
        <v>152</v>
      </c>
      <c r="M9" s="57" t="s">
        <v>152</v>
      </c>
      <c r="N9" s="57">
        <v>26.09</v>
      </c>
      <c r="O9" s="57">
        <v>26.2</v>
      </c>
      <c r="P9" s="57">
        <v>23.38</v>
      </c>
      <c r="Q9" s="57">
        <v>24.25</v>
      </c>
      <c r="R9" s="57">
        <v>24.44</v>
      </c>
      <c r="S9" s="57">
        <v>24.8</v>
      </c>
      <c r="T9" s="57">
        <v>25.15</v>
      </c>
      <c r="U9" s="57">
        <v>25.06</v>
      </c>
      <c r="V9" s="57">
        <v>25.43</v>
      </c>
      <c r="W9" s="57">
        <v>27.83</v>
      </c>
      <c r="X9" s="57">
        <v>29</v>
      </c>
      <c r="Y9" s="57">
        <v>27.83</v>
      </c>
      <c r="Z9" s="57">
        <v>27.34</v>
      </c>
      <c r="AA9" s="225"/>
      <c r="AB9" s="225"/>
      <c r="AC9" s="225"/>
      <c r="AD9"/>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64"/>
      <c r="BE9" s="164"/>
      <c r="BF9" s="164"/>
      <c r="BG9" s="11"/>
      <c r="BH9" s="11"/>
      <c r="BI9" s="11"/>
      <c r="BJ9" s="11"/>
      <c r="BK9" s="11"/>
      <c r="BL9" s="11"/>
      <c r="BM9" s="11"/>
      <c r="BN9" s="11"/>
      <c r="BO9" s="11"/>
      <c r="BP9" s="11"/>
      <c r="BQ9" s="11"/>
      <c r="BR9" s="11"/>
      <c r="BS9" s="11"/>
      <c r="BT9" s="11"/>
      <c r="BU9" s="11"/>
      <c r="BV9" s="11"/>
      <c r="BW9" s="11"/>
    </row>
    <row r="10" spans="1:75">
      <c r="A10" s="252"/>
      <c r="B10" s="70" t="s">
        <v>36</v>
      </c>
      <c r="C10" s="247"/>
      <c r="D10" s="57" t="s">
        <v>152</v>
      </c>
      <c r="E10" s="57" t="s">
        <v>152</v>
      </c>
      <c r="F10" s="57" t="s">
        <v>152</v>
      </c>
      <c r="G10" s="57" t="s">
        <v>152</v>
      </c>
      <c r="H10" s="57" t="s">
        <v>152</v>
      </c>
      <c r="I10" s="57" t="s">
        <v>152</v>
      </c>
      <c r="J10" s="57" t="s">
        <v>152</v>
      </c>
      <c r="K10" s="57" t="s">
        <v>152</v>
      </c>
      <c r="L10" s="57" t="s">
        <v>152</v>
      </c>
      <c r="M10" s="57" t="s">
        <v>152</v>
      </c>
      <c r="N10" s="57">
        <v>45.59</v>
      </c>
      <c r="O10" s="57">
        <v>45.71</v>
      </c>
      <c r="P10" s="57">
        <v>45.7</v>
      </c>
      <c r="Q10" s="57">
        <v>44.2</v>
      </c>
      <c r="R10" s="57">
        <v>44.1</v>
      </c>
      <c r="S10" s="57">
        <v>44.42</v>
      </c>
      <c r="T10" s="57">
        <v>45.05</v>
      </c>
      <c r="U10" s="57">
        <v>44.87</v>
      </c>
      <c r="V10" s="57">
        <v>45.16</v>
      </c>
      <c r="W10" s="57">
        <v>47.59</v>
      </c>
      <c r="X10" s="57">
        <v>49.1</v>
      </c>
      <c r="Y10" s="57">
        <v>47.82</v>
      </c>
      <c r="Z10" s="57">
        <v>46.46</v>
      </c>
      <c r="AA10" s="226"/>
      <c r="AB10" s="226"/>
      <c r="AC10" s="226"/>
      <c r="AD10"/>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64"/>
      <c r="BE10" s="164"/>
      <c r="BF10" s="164"/>
      <c r="BG10" s="11"/>
      <c r="BH10" s="11"/>
      <c r="BI10" s="11"/>
      <c r="BJ10" s="11"/>
      <c r="BK10" s="11"/>
      <c r="BL10" s="11"/>
      <c r="BM10" s="11"/>
      <c r="BN10" s="11"/>
      <c r="BO10" s="11"/>
      <c r="BP10" s="11"/>
      <c r="BQ10" s="11"/>
      <c r="BR10" s="11"/>
      <c r="BS10" s="11"/>
      <c r="BT10" s="11"/>
      <c r="BU10" s="11"/>
      <c r="BV10" s="11"/>
      <c r="BW10" s="11"/>
    </row>
    <row r="11" spans="1:75">
      <c r="A11" s="239" t="s">
        <v>30</v>
      </c>
      <c r="B11" s="70" t="s">
        <v>153</v>
      </c>
      <c r="C11" s="247"/>
      <c r="D11" s="46" t="s">
        <v>152</v>
      </c>
      <c r="E11" s="46" t="s">
        <v>152</v>
      </c>
      <c r="F11" s="46" t="s">
        <v>152</v>
      </c>
      <c r="G11" s="46" t="s">
        <v>152</v>
      </c>
      <c r="H11" s="46" t="s">
        <v>152</v>
      </c>
      <c r="I11" s="46" t="s">
        <v>152</v>
      </c>
      <c r="J11" s="46" t="s">
        <v>152</v>
      </c>
      <c r="K11" s="46" t="s">
        <v>152</v>
      </c>
      <c r="L11" s="46" t="s">
        <v>152</v>
      </c>
      <c r="M11" s="46" t="s">
        <v>152</v>
      </c>
      <c r="N11" s="46">
        <v>42.79</v>
      </c>
      <c r="O11" s="46">
        <v>43.25</v>
      </c>
      <c r="P11" s="46">
        <v>44.21</v>
      </c>
      <c r="Q11" s="46">
        <v>43.84</v>
      </c>
      <c r="R11" s="46">
        <v>43.68</v>
      </c>
      <c r="S11" s="46">
        <v>42.58</v>
      </c>
      <c r="T11" s="46">
        <v>42.99</v>
      </c>
      <c r="U11" s="46">
        <v>43.42</v>
      </c>
      <c r="V11" s="46">
        <v>43.5</v>
      </c>
      <c r="W11" s="46">
        <v>44.27</v>
      </c>
      <c r="X11" s="46">
        <v>44.67</v>
      </c>
      <c r="Y11" s="46">
        <v>42.7</v>
      </c>
      <c r="Z11" s="46">
        <v>42.03</v>
      </c>
      <c r="AA11" s="227">
        <v>120.63</v>
      </c>
      <c r="AB11" s="227">
        <v>121.946</v>
      </c>
      <c r="AC11" s="227">
        <v>116.93</v>
      </c>
      <c r="AD11"/>
      <c r="AE11" s="11"/>
      <c r="AF11" s="11"/>
      <c r="AG11" s="11"/>
      <c r="AH11" s="11"/>
      <c r="AI11" s="11"/>
      <c r="AJ11" s="11"/>
      <c r="AK11" s="11"/>
    </row>
    <row r="12" spans="1:75">
      <c r="A12" s="241"/>
      <c r="B12" s="70" t="s">
        <v>154</v>
      </c>
      <c r="C12" s="247"/>
      <c r="D12" s="46" t="s">
        <v>152</v>
      </c>
      <c r="E12" s="46" t="s">
        <v>152</v>
      </c>
      <c r="F12" s="46" t="s">
        <v>152</v>
      </c>
      <c r="G12" s="46" t="s">
        <v>152</v>
      </c>
      <c r="H12" s="46" t="s">
        <v>152</v>
      </c>
      <c r="I12" s="46" t="s">
        <v>152</v>
      </c>
      <c r="J12" s="46" t="s">
        <v>152</v>
      </c>
      <c r="K12" s="46" t="s">
        <v>152</v>
      </c>
      <c r="L12" s="46" t="s">
        <v>152</v>
      </c>
      <c r="M12" s="46" t="s">
        <v>152</v>
      </c>
      <c r="N12" s="46">
        <v>68.239999999999995</v>
      </c>
      <c r="O12" s="46">
        <v>68.64</v>
      </c>
      <c r="P12" s="46">
        <v>68.42</v>
      </c>
      <c r="Q12" s="46">
        <v>69.72</v>
      </c>
      <c r="R12" s="46">
        <v>72.94</v>
      </c>
      <c r="S12" s="46">
        <v>75.19</v>
      </c>
      <c r="T12" s="46">
        <v>75.95</v>
      </c>
      <c r="U12" s="46">
        <v>76.34</v>
      </c>
      <c r="V12" s="46">
        <v>78.010000000000005</v>
      </c>
      <c r="W12" s="46">
        <v>79.41</v>
      </c>
      <c r="X12" s="46">
        <v>80.52</v>
      </c>
      <c r="Y12" s="46">
        <v>81.02</v>
      </c>
      <c r="Z12" s="46">
        <v>79.651607999999996</v>
      </c>
      <c r="AA12" s="228"/>
      <c r="AB12" s="228"/>
      <c r="AC12" s="228"/>
      <c r="AD12"/>
      <c r="AE12" s="11"/>
      <c r="AF12" s="11"/>
      <c r="AG12" s="11"/>
      <c r="AH12" s="11"/>
      <c r="AI12" s="11"/>
      <c r="AJ12" s="11"/>
      <c r="AK12" s="11"/>
    </row>
    <row r="13" spans="1:75">
      <c r="A13" s="241"/>
      <c r="B13" s="70" t="s">
        <v>155</v>
      </c>
      <c r="C13" s="247"/>
      <c r="D13" s="57" t="s">
        <v>152</v>
      </c>
      <c r="E13" s="57" t="s">
        <v>152</v>
      </c>
      <c r="F13" s="57" t="s">
        <v>152</v>
      </c>
      <c r="G13" s="57" t="s">
        <v>152</v>
      </c>
      <c r="H13" s="57" t="s">
        <v>152</v>
      </c>
      <c r="I13" s="57" t="s">
        <v>152</v>
      </c>
      <c r="J13" s="57" t="s">
        <v>152</v>
      </c>
      <c r="K13" s="57" t="s">
        <v>152</v>
      </c>
      <c r="L13" s="57" t="s">
        <v>152</v>
      </c>
      <c r="M13" s="57" t="s">
        <v>152</v>
      </c>
      <c r="N13" s="57">
        <v>111.03</v>
      </c>
      <c r="O13" s="57">
        <v>111.89</v>
      </c>
      <c r="P13" s="57">
        <v>112.64</v>
      </c>
      <c r="Q13" s="57">
        <v>113.56</v>
      </c>
      <c r="R13" s="57">
        <v>116.62</v>
      </c>
      <c r="S13" s="57">
        <v>117.76</v>
      </c>
      <c r="T13" s="57">
        <v>118.94</v>
      </c>
      <c r="U13" s="57">
        <v>119.76</v>
      </c>
      <c r="V13" s="57">
        <v>121.51</v>
      </c>
      <c r="W13" s="57">
        <v>123.67</v>
      </c>
      <c r="X13" s="57">
        <v>125.19</v>
      </c>
      <c r="Y13" s="139">
        <v>123.72</v>
      </c>
      <c r="Z13" s="139">
        <v>121.68</v>
      </c>
      <c r="AA13" s="229"/>
      <c r="AB13" s="229"/>
      <c r="AC13" s="229"/>
      <c r="AD13"/>
      <c r="AE13" s="11"/>
      <c r="AF13" s="11"/>
      <c r="AG13" s="11"/>
      <c r="AH13" s="11"/>
      <c r="AI13" s="11"/>
      <c r="AJ13" s="11"/>
      <c r="AK13" s="11"/>
    </row>
    <row r="14" spans="1:75">
      <c r="A14" s="241"/>
      <c r="B14" s="70">
        <v>393</v>
      </c>
      <c r="C14" s="247"/>
      <c r="D14" s="46" t="s">
        <v>152</v>
      </c>
      <c r="E14" s="46" t="s">
        <v>152</v>
      </c>
      <c r="F14" s="46" t="s">
        <v>152</v>
      </c>
      <c r="G14" s="46" t="s">
        <v>152</v>
      </c>
      <c r="H14" s="46" t="s">
        <v>152</v>
      </c>
      <c r="I14" s="46" t="s">
        <v>152</v>
      </c>
      <c r="J14" s="46" t="s">
        <v>152</v>
      </c>
      <c r="K14" s="46" t="s">
        <v>152</v>
      </c>
      <c r="L14" s="46" t="s">
        <v>152</v>
      </c>
      <c r="M14" s="46" t="s">
        <v>152</v>
      </c>
      <c r="N14" s="46">
        <v>0</v>
      </c>
      <c r="O14" s="46">
        <v>0</v>
      </c>
      <c r="P14" s="46">
        <v>0.95</v>
      </c>
      <c r="Q14" s="46">
        <v>0.95</v>
      </c>
      <c r="R14" s="46">
        <v>0.95</v>
      </c>
      <c r="S14" s="46">
        <v>0.96</v>
      </c>
      <c r="T14" s="46">
        <v>0.96</v>
      </c>
      <c r="U14" s="46">
        <v>0.96</v>
      </c>
      <c r="V14" s="46">
        <v>0.95</v>
      </c>
      <c r="W14" s="46">
        <v>0.95</v>
      </c>
      <c r="X14" s="46">
        <v>0.97</v>
      </c>
      <c r="Y14" s="46">
        <v>0.94</v>
      </c>
      <c r="Z14" s="46">
        <v>0.91474500000000003</v>
      </c>
      <c r="AA14" s="46">
        <v>0.91</v>
      </c>
      <c r="AB14" s="46">
        <v>0.96499999999999997</v>
      </c>
      <c r="AC14" s="46">
        <v>0.96</v>
      </c>
      <c r="AD14"/>
      <c r="AE14" s="11"/>
      <c r="AF14" s="11"/>
      <c r="AG14" s="11"/>
      <c r="AH14" s="11"/>
      <c r="AI14" s="11"/>
      <c r="AJ14" s="11"/>
      <c r="AK14" s="11"/>
    </row>
    <row r="15" spans="1:75">
      <c r="A15" s="241"/>
      <c r="B15" s="70" t="s">
        <v>156</v>
      </c>
      <c r="C15" s="247"/>
      <c r="D15" s="46" t="s">
        <v>152</v>
      </c>
      <c r="E15" s="46" t="s">
        <v>152</v>
      </c>
      <c r="F15" s="46" t="s">
        <v>152</v>
      </c>
      <c r="G15" s="46" t="s">
        <v>152</v>
      </c>
      <c r="H15" s="46" t="s">
        <v>152</v>
      </c>
      <c r="I15" s="46" t="s">
        <v>152</v>
      </c>
      <c r="J15" s="46" t="s">
        <v>152</v>
      </c>
      <c r="K15" s="46" t="s">
        <v>152</v>
      </c>
      <c r="L15" s="46" t="s">
        <v>152</v>
      </c>
      <c r="M15" s="46" t="s">
        <v>152</v>
      </c>
      <c r="N15" s="46">
        <v>2.54</v>
      </c>
      <c r="O15" s="46">
        <v>2.54</v>
      </c>
      <c r="P15" s="46">
        <v>2.54</v>
      </c>
      <c r="Q15" s="46">
        <v>2.5099999999999998</v>
      </c>
      <c r="R15" s="46">
        <v>2.83</v>
      </c>
      <c r="S15" s="46">
        <v>2.84</v>
      </c>
      <c r="T15" s="46">
        <v>2.85</v>
      </c>
      <c r="U15" s="46">
        <v>2.84</v>
      </c>
      <c r="V15" s="46">
        <v>2.84</v>
      </c>
      <c r="W15" s="46">
        <v>2.87</v>
      </c>
      <c r="X15" s="46">
        <v>2.88</v>
      </c>
      <c r="Y15" s="46">
        <v>2.87</v>
      </c>
      <c r="Z15" s="46">
        <v>2.8764630000000002</v>
      </c>
      <c r="AA15" s="46">
        <v>2.78</v>
      </c>
      <c r="AB15" s="46">
        <v>2.8</v>
      </c>
      <c r="AC15" s="46">
        <v>2.83</v>
      </c>
      <c r="AD15"/>
      <c r="AE15" s="11"/>
      <c r="AF15" s="11"/>
      <c r="AG15" s="11"/>
      <c r="AH15" s="11"/>
      <c r="AI15" s="11"/>
      <c r="AJ15" s="11"/>
      <c r="AK15" s="11"/>
    </row>
    <row r="16" spans="1:75">
      <c r="A16" s="241"/>
      <c r="B16" s="70" t="s">
        <v>157</v>
      </c>
      <c r="C16" s="247"/>
      <c r="D16" s="57" t="s">
        <v>152</v>
      </c>
      <c r="E16" s="57" t="s">
        <v>152</v>
      </c>
      <c r="F16" s="57" t="s">
        <v>152</v>
      </c>
      <c r="G16" s="57" t="s">
        <v>152</v>
      </c>
      <c r="H16" s="57" t="s">
        <v>152</v>
      </c>
      <c r="I16" s="57" t="s">
        <v>152</v>
      </c>
      <c r="J16" s="57" t="s">
        <v>152</v>
      </c>
      <c r="K16" s="57" t="s">
        <v>152</v>
      </c>
      <c r="L16" s="57" t="s">
        <v>152</v>
      </c>
      <c r="M16" s="57" t="s">
        <v>152</v>
      </c>
      <c r="N16" s="57">
        <v>2.54</v>
      </c>
      <c r="O16" s="57">
        <v>2.54</v>
      </c>
      <c r="P16" s="57">
        <v>3.5</v>
      </c>
      <c r="Q16" s="57">
        <v>3.46</v>
      </c>
      <c r="R16" s="57">
        <v>3.79</v>
      </c>
      <c r="S16" s="57">
        <v>3.8</v>
      </c>
      <c r="T16" s="57">
        <v>3.81</v>
      </c>
      <c r="U16" s="57">
        <v>3.8</v>
      </c>
      <c r="V16" s="57">
        <v>3.79</v>
      </c>
      <c r="W16" s="57">
        <v>3.82</v>
      </c>
      <c r="X16" s="57">
        <v>3.84</v>
      </c>
      <c r="Y16" s="57">
        <v>3.81</v>
      </c>
      <c r="Z16" s="57">
        <v>3.7912080000000001</v>
      </c>
      <c r="AA16" s="57">
        <v>3.69</v>
      </c>
      <c r="AB16" s="57">
        <v>3.77</v>
      </c>
      <c r="AC16" s="57">
        <v>3.79</v>
      </c>
      <c r="AD16"/>
      <c r="AE16" s="11"/>
      <c r="AF16" s="11"/>
      <c r="AG16" s="11"/>
      <c r="AH16" s="11"/>
      <c r="AI16" s="11"/>
      <c r="AJ16" s="11"/>
      <c r="AK16" s="11"/>
    </row>
    <row r="17" spans="1:75">
      <c r="A17" s="241"/>
      <c r="B17" s="70" t="s">
        <v>158</v>
      </c>
      <c r="C17" s="247"/>
      <c r="D17" s="57" t="s">
        <v>152</v>
      </c>
      <c r="E17" s="57" t="s">
        <v>152</v>
      </c>
      <c r="F17" s="57" t="s">
        <v>152</v>
      </c>
      <c r="G17" s="57" t="s">
        <v>152</v>
      </c>
      <c r="H17" s="57" t="s">
        <v>152</v>
      </c>
      <c r="I17" s="57" t="s">
        <v>152</v>
      </c>
      <c r="J17" s="57" t="s">
        <v>152</v>
      </c>
      <c r="K17" s="57" t="s">
        <v>152</v>
      </c>
      <c r="L17" s="57" t="s">
        <v>152</v>
      </c>
      <c r="M17" s="57" t="s">
        <v>152</v>
      </c>
      <c r="N17" s="57">
        <v>113.5</v>
      </c>
      <c r="O17" s="57">
        <v>114.3</v>
      </c>
      <c r="P17" s="57">
        <v>116.13</v>
      </c>
      <c r="Q17" s="57">
        <v>117.03</v>
      </c>
      <c r="R17" s="57">
        <v>120.41</v>
      </c>
      <c r="S17" s="57">
        <v>121.56</v>
      </c>
      <c r="T17" s="57">
        <v>122.76</v>
      </c>
      <c r="U17" s="57">
        <v>123.56</v>
      </c>
      <c r="V17" s="57">
        <v>125.3</v>
      </c>
      <c r="W17" s="57">
        <v>127.5</v>
      </c>
      <c r="X17" s="57">
        <f>+X13+X16</f>
        <v>129.03</v>
      </c>
      <c r="Y17" s="57">
        <v>127.53</v>
      </c>
      <c r="Z17" s="57">
        <v>125.471208</v>
      </c>
      <c r="AA17" s="57">
        <v>124.32</v>
      </c>
      <c r="AB17" s="57">
        <v>125.71599999999999</v>
      </c>
      <c r="AC17" s="57">
        <v>120.72000000000001</v>
      </c>
      <c r="AD17"/>
      <c r="AE17" s="11"/>
      <c r="AF17" s="11"/>
      <c r="AG17" s="11"/>
      <c r="AH17" s="11"/>
      <c r="AI17" s="11"/>
      <c r="AJ17" s="11"/>
      <c r="AK17" s="11"/>
    </row>
    <row r="18" spans="1:75">
      <c r="A18" s="241"/>
      <c r="B18" s="248" t="s">
        <v>230</v>
      </c>
      <c r="C18" s="95" t="s">
        <v>159</v>
      </c>
      <c r="D18" s="46">
        <v>108.9</v>
      </c>
      <c r="E18" s="46">
        <v>113.6</v>
      </c>
      <c r="F18" s="46">
        <v>115.8</v>
      </c>
      <c r="G18" s="46">
        <v>119</v>
      </c>
      <c r="H18" s="46">
        <v>119.8</v>
      </c>
      <c r="I18" s="46">
        <v>122.1</v>
      </c>
      <c r="J18" s="46">
        <v>129.30000000000001</v>
      </c>
      <c r="K18" s="46">
        <v>131.19999999999999</v>
      </c>
      <c r="L18" s="46">
        <v>133.5</v>
      </c>
      <c r="M18" s="46">
        <v>136.6</v>
      </c>
      <c r="N18" s="46">
        <v>137.19999999999999</v>
      </c>
      <c r="O18" s="230">
        <v>143.9</v>
      </c>
      <c r="P18" s="230">
        <v>147.30000000000001</v>
      </c>
      <c r="Q18" s="230">
        <v>153.30000000000001</v>
      </c>
      <c r="R18" s="230">
        <v>159.4</v>
      </c>
      <c r="S18" s="230">
        <v>163</v>
      </c>
      <c r="T18" s="230">
        <v>170</v>
      </c>
      <c r="U18" s="230">
        <v>181.3</v>
      </c>
      <c r="V18" s="230">
        <v>193</v>
      </c>
      <c r="W18" s="230">
        <v>200.9</v>
      </c>
      <c r="X18" s="230">
        <v>203.7</v>
      </c>
      <c r="Y18" s="230">
        <v>199.1</v>
      </c>
      <c r="Z18" s="230">
        <v>206.1</v>
      </c>
      <c r="AA18" s="230">
        <v>211.1</v>
      </c>
      <c r="AB18" s="230">
        <v>213.2</v>
      </c>
      <c r="AC18" s="230">
        <v>221.53</v>
      </c>
      <c r="AD18"/>
      <c r="AE18" s="11"/>
      <c r="AF18" s="11"/>
      <c r="AG18" s="11"/>
      <c r="AH18" s="11"/>
      <c r="AI18" s="11"/>
      <c r="AJ18" s="11"/>
      <c r="AK18" s="11"/>
    </row>
    <row r="19" spans="1:75">
      <c r="A19" s="241"/>
      <c r="B19" s="249"/>
      <c r="C19" s="71" t="s">
        <v>209</v>
      </c>
      <c r="D19" s="46">
        <v>5.7</v>
      </c>
      <c r="E19" s="46">
        <v>5.9</v>
      </c>
      <c r="F19" s="46">
        <v>6</v>
      </c>
      <c r="G19" s="46">
        <v>6.2</v>
      </c>
      <c r="H19" s="46">
        <v>6.2</v>
      </c>
      <c r="I19" s="46">
        <v>6.3</v>
      </c>
      <c r="J19" s="46">
        <v>6.7</v>
      </c>
      <c r="K19" s="46">
        <v>6.8</v>
      </c>
      <c r="L19" s="46">
        <v>6.9</v>
      </c>
      <c r="M19" s="46">
        <v>7.1</v>
      </c>
      <c r="N19" s="46">
        <v>7.1</v>
      </c>
      <c r="O19" s="231"/>
      <c r="P19" s="231"/>
      <c r="Q19" s="231"/>
      <c r="R19" s="231"/>
      <c r="S19" s="231"/>
      <c r="T19" s="231"/>
      <c r="U19" s="231"/>
      <c r="V19" s="231"/>
      <c r="W19" s="231"/>
      <c r="X19" s="231">
        <v>0</v>
      </c>
      <c r="Y19" s="231">
        <v>0</v>
      </c>
      <c r="Z19" s="231"/>
      <c r="AA19" s="231"/>
      <c r="AB19" s="231"/>
      <c r="AC19" s="231"/>
      <c r="AD19"/>
      <c r="AE19" s="11"/>
      <c r="AF19" s="11"/>
      <c r="AG19" s="11"/>
      <c r="AH19" s="11"/>
      <c r="AI19" s="11"/>
      <c r="AJ19" s="11"/>
      <c r="AK19" s="11"/>
    </row>
    <row r="20" spans="1:75">
      <c r="A20" s="241"/>
      <c r="B20" s="249"/>
      <c r="C20" s="56" t="s">
        <v>36</v>
      </c>
      <c r="D20" s="96" t="s">
        <v>152</v>
      </c>
      <c r="E20" s="96" t="s">
        <v>152</v>
      </c>
      <c r="F20" s="96" t="s">
        <v>152</v>
      </c>
      <c r="G20" s="96" t="s">
        <v>152</v>
      </c>
      <c r="H20" s="96" t="s">
        <v>152</v>
      </c>
      <c r="I20" s="96" t="s">
        <v>152</v>
      </c>
      <c r="J20" s="96" t="s">
        <v>152</v>
      </c>
      <c r="K20" s="96" t="s">
        <v>152</v>
      </c>
      <c r="L20" s="96" t="s">
        <v>152</v>
      </c>
      <c r="M20" s="96" t="s">
        <v>152</v>
      </c>
      <c r="N20" s="96">
        <v>257.8</v>
      </c>
      <c r="O20" s="96">
        <v>258.2</v>
      </c>
      <c r="P20" s="96">
        <v>263.43</v>
      </c>
      <c r="Q20" s="96">
        <v>270.33</v>
      </c>
      <c r="R20" s="96">
        <v>279.81</v>
      </c>
      <c r="S20" s="96">
        <v>284.56</v>
      </c>
      <c r="T20" s="96">
        <v>292.76</v>
      </c>
      <c r="U20" s="96">
        <v>304.86</v>
      </c>
      <c r="V20" s="96">
        <v>318.3</v>
      </c>
      <c r="W20" s="96">
        <f>+W18+W17</f>
        <v>328.4</v>
      </c>
      <c r="X20" s="96">
        <f>+X17+X18</f>
        <v>332.73</v>
      </c>
      <c r="Y20" s="96">
        <v>326.60000000000002</v>
      </c>
      <c r="Z20" s="96">
        <v>331.57120800000001</v>
      </c>
      <c r="AA20" s="96">
        <v>335.41999999999996</v>
      </c>
      <c r="AB20" s="96">
        <v>338.916</v>
      </c>
      <c r="AC20" s="96">
        <v>342.25</v>
      </c>
      <c r="AD20"/>
      <c r="AE20" s="11"/>
      <c r="AF20" s="11"/>
      <c r="AG20" s="11"/>
      <c r="AH20" s="11"/>
      <c r="AI20" s="11"/>
      <c r="AJ20" s="11"/>
      <c r="AK20" s="11"/>
    </row>
    <row r="21" spans="1:75">
      <c r="A21" s="238" t="s">
        <v>89</v>
      </c>
      <c r="B21" s="239"/>
      <c r="C21" s="97" t="s">
        <v>92</v>
      </c>
      <c r="D21" s="46" t="s">
        <v>152</v>
      </c>
      <c r="E21" s="46" t="s">
        <v>152</v>
      </c>
      <c r="F21" s="46" t="s">
        <v>152</v>
      </c>
      <c r="G21" s="46" t="s">
        <v>152</v>
      </c>
      <c r="H21" s="46" t="s">
        <v>152</v>
      </c>
      <c r="I21" s="46" t="s">
        <v>152</v>
      </c>
      <c r="J21" s="46" t="s">
        <v>152</v>
      </c>
      <c r="K21" s="46" t="s">
        <v>152</v>
      </c>
      <c r="L21" s="46">
        <v>3.9103210000000002</v>
      </c>
      <c r="M21" s="46">
        <v>3.9390839999999998</v>
      </c>
      <c r="N21" s="46">
        <v>4</v>
      </c>
      <c r="O21" s="46">
        <v>4</v>
      </c>
      <c r="P21" s="46">
        <v>4.0999999999999996</v>
      </c>
      <c r="Q21" s="46">
        <v>4.3</v>
      </c>
      <c r="R21" s="46">
        <v>4.5999999999999996</v>
      </c>
      <c r="S21" s="46">
        <v>4.8</v>
      </c>
      <c r="T21" s="46">
        <v>4.9000000000000004</v>
      </c>
      <c r="U21" s="46">
        <v>5.6</v>
      </c>
      <c r="V21" s="46">
        <v>6.77</v>
      </c>
      <c r="W21" s="46">
        <v>7.06</v>
      </c>
      <c r="X21" s="46">
        <v>7.43</v>
      </c>
      <c r="Y21" s="46">
        <v>7.45</v>
      </c>
      <c r="Z21" s="46">
        <v>7.487209</v>
      </c>
      <c r="AA21" s="46">
        <v>7.48</v>
      </c>
      <c r="AB21" s="46">
        <v>7.6020000000000003</v>
      </c>
      <c r="AC21" s="46">
        <v>6.96</v>
      </c>
      <c r="AD2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64"/>
      <c r="BE21" s="164"/>
      <c r="BF21" s="164"/>
      <c r="BG21" s="11"/>
      <c r="BH21" s="11"/>
      <c r="BI21" s="11"/>
      <c r="BJ21" s="11"/>
      <c r="BK21" s="11"/>
      <c r="BL21" s="11"/>
      <c r="BM21" s="11"/>
      <c r="BN21" s="11"/>
      <c r="BO21" s="11"/>
      <c r="BP21" s="11"/>
      <c r="BQ21" s="11"/>
      <c r="BR21" s="11"/>
      <c r="BS21" s="11"/>
      <c r="BT21" s="11"/>
      <c r="BU21" s="11"/>
      <c r="BV21" s="11"/>
      <c r="BW21" s="11"/>
    </row>
    <row r="22" spans="1:75">
      <c r="A22" s="240"/>
      <c r="B22" s="241"/>
      <c r="C22" s="98" t="s">
        <v>3</v>
      </c>
      <c r="D22" s="46" t="s">
        <v>152</v>
      </c>
      <c r="E22" s="46" t="s">
        <v>152</v>
      </c>
      <c r="F22" s="46" t="s">
        <v>152</v>
      </c>
      <c r="G22" s="46" t="s">
        <v>152</v>
      </c>
      <c r="H22" s="46" t="s">
        <v>152</v>
      </c>
      <c r="I22" s="46" t="s">
        <v>152</v>
      </c>
      <c r="J22" s="46" t="s">
        <v>152</v>
      </c>
      <c r="K22" s="46" t="s">
        <v>152</v>
      </c>
      <c r="L22" s="46">
        <v>2.4346869999999998</v>
      </c>
      <c r="M22" s="46">
        <v>2.4036590000000002</v>
      </c>
      <c r="N22" s="46">
        <v>2.2999999999999998</v>
      </c>
      <c r="O22" s="46">
        <v>2.4</v>
      </c>
      <c r="P22" s="46">
        <v>2.2999999999999998</v>
      </c>
      <c r="Q22" s="46">
        <v>2.2999999999999998</v>
      </c>
      <c r="R22" s="46">
        <v>2.2999999999999998</v>
      </c>
      <c r="S22" s="46">
        <v>2.2999999999999998</v>
      </c>
      <c r="T22" s="46">
        <v>2.4</v>
      </c>
      <c r="U22" s="46">
        <v>2.2799999999999998</v>
      </c>
      <c r="V22" s="46">
        <v>2.2999999999999998</v>
      </c>
      <c r="W22" s="46">
        <v>2.31</v>
      </c>
      <c r="X22" s="46">
        <v>2.29</v>
      </c>
      <c r="Y22" s="46">
        <v>2.38</v>
      </c>
      <c r="Z22" s="46">
        <v>2.4300000000000002</v>
      </c>
      <c r="AA22" s="46">
        <v>0</v>
      </c>
      <c r="AB22" s="46">
        <v>0</v>
      </c>
      <c r="AC22" s="46">
        <v>0</v>
      </c>
      <c r="AD22" s="161"/>
      <c r="AL22" s="11"/>
      <c r="AM22" s="11"/>
      <c r="AN22" s="11"/>
      <c r="AO22" s="11"/>
      <c r="AP22" s="11"/>
      <c r="AQ22" s="11"/>
      <c r="AR22" s="11"/>
      <c r="AS22" s="11"/>
      <c r="AT22" s="11"/>
      <c r="AU22" s="11"/>
      <c r="AV22" s="11"/>
      <c r="AW22" s="11"/>
      <c r="AX22" s="11"/>
      <c r="AY22" s="11"/>
      <c r="AZ22" s="11"/>
      <c r="BA22" s="11"/>
      <c r="BB22" s="11"/>
      <c r="BC22" s="11"/>
      <c r="BD22" s="164"/>
      <c r="BE22" s="164"/>
      <c r="BF22" s="164"/>
      <c r="BG22" s="11"/>
      <c r="BH22" s="11"/>
      <c r="BI22" s="11"/>
      <c r="BJ22" s="11"/>
      <c r="BK22" s="11"/>
      <c r="BL22" s="11"/>
      <c r="BM22" s="11"/>
      <c r="BN22" s="11"/>
      <c r="BO22" s="11"/>
      <c r="BP22" s="11"/>
      <c r="BQ22" s="11"/>
      <c r="BR22" s="11"/>
      <c r="BS22" s="11"/>
      <c r="BT22" s="11"/>
      <c r="BU22" s="11"/>
      <c r="BV22" s="11"/>
      <c r="BW22" s="11"/>
    </row>
    <row r="23" spans="1:75">
      <c r="A23" s="242"/>
      <c r="B23" s="243"/>
      <c r="C23" s="56" t="s">
        <v>36</v>
      </c>
      <c r="D23" s="96" t="s">
        <v>152</v>
      </c>
      <c r="E23" s="96" t="s">
        <v>152</v>
      </c>
      <c r="F23" s="96" t="s">
        <v>152</v>
      </c>
      <c r="G23" s="96" t="s">
        <v>152</v>
      </c>
      <c r="H23" s="96" t="s">
        <v>152</v>
      </c>
      <c r="I23" s="96" t="s">
        <v>152</v>
      </c>
      <c r="J23" s="96" t="s">
        <v>152</v>
      </c>
      <c r="K23" s="96" t="s">
        <v>152</v>
      </c>
      <c r="L23" s="96">
        <v>6.345008</v>
      </c>
      <c r="M23" s="96">
        <v>6.3427430000000005</v>
      </c>
      <c r="N23" s="96">
        <v>6.3</v>
      </c>
      <c r="O23" s="96">
        <v>6.4</v>
      </c>
      <c r="P23" s="96">
        <v>6.4</v>
      </c>
      <c r="Q23" s="96">
        <v>6.6</v>
      </c>
      <c r="R23" s="96">
        <v>6.9</v>
      </c>
      <c r="S23" s="96">
        <v>7.1</v>
      </c>
      <c r="T23" s="96">
        <v>7.3</v>
      </c>
      <c r="U23" s="96">
        <v>7.88</v>
      </c>
      <c r="V23" s="96">
        <v>9.07</v>
      </c>
      <c r="W23" s="96">
        <v>9.3699999999999992</v>
      </c>
      <c r="X23" s="96">
        <v>9.7199999999999989</v>
      </c>
      <c r="Y23" s="96">
        <v>9.83</v>
      </c>
      <c r="Z23" s="96">
        <v>9.9172089999999997</v>
      </c>
      <c r="AA23" s="96">
        <v>7.48</v>
      </c>
      <c r="AB23" s="96">
        <v>7.6020000000000003</v>
      </c>
      <c r="AC23" s="96">
        <v>6.96</v>
      </c>
      <c r="AD23" s="161"/>
      <c r="AL23" s="11"/>
      <c r="AM23" s="11"/>
      <c r="AN23" s="11"/>
      <c r="AO23" s="11"/>
      <c r="AP23" s="11"/>
      <c r="AQ23" s="11"/>
      <c r="AR23" s="11"/>
      <c r="AS23" s="11"/>
      <c r="AT23" s="11"/>
      <c r="AU23" s="11"/>
      <c r="AV23" s="11"/>
      <c r="AW23" s="11"/>
      <c r="AX23" s="11"/>
      <c r="AY23" s="11"/>
      <c r="AZ23" s="11"/>
      <c r="BA23" s="11"/>
      <c r="BB23" s="11"/>
      <c r="BC23" s="11"/>
      <c r="BD23" s="164"/>
      <c r="BE23" s="164"/>
      <c r="BF23" s="164"/>
      <c r="BG23" s="11"/>
      <c r="BH23" s="11"/>
      <c r="BI23" s="11"/>
      <c r="BJ23" s="11"/>
      <c r="BK23" s="11"/>
      <c r="BL23" s="11"/>
      <c r="BM23" s="11"/>
      <c r="BN23" s="11"/>
      <c r="BO23" s="11"/>
      <c r="BP23" s="11"/>
      <c r="BQ23" s="11"/>
      <c r="BR23" s="11"/>
      <c r="BS23" s="11"/>
      <c r="BT23" s="11"/>
      <c r="BU23" s="11"/>
      <c r="BV23" s="11"/>
      <c r="BW23" s="11"/>
    </row>
    <row r="24" spans="1:75">
      <c r="A24" s="244" t="s">
        <v>35</v>
      </c>
      <c r="B24" s="244"/>
      <c r="C24" s="245"/>
      <c r="D24" s="99" t="s">
        <v>152</v>
      </c>
      <c r="E24" s="99" t="s">
        <v>152</v>
      </c>
      <c r="F24" s="99" t="s">
        <v>152</v>
      </c>
      <c r="G24" s="99" t="s">
        <v>152</v>
      </c>
      <c r="H24" s="99" t="s">
        <v>152</v>
      </c>
      <c r="I24" s="99" t="s">
        <v>152</v>
      </c>
      <c r="J24" s="99" t="s">
        <v>152</v>
      </c>
      <c r="K24" s="99" t="s">
        <v>152</v>
      </c>
      <c r="L24" s="99" t="s">
        <v>152</v>
      </c>
      <c r="M24" s="99" t="s">
        <v>152</v>
      </c>
      <c r="N24" s="99">
        <v>309.69</v>
      </c>
      <c r="O24" s="99">
        <v>310.31</v>
      </c>
      <c r="P24" s="99">
        <v>315.54000000000002</v>
      </c>
      <c r="Q24" s="99">
        <v>321.13</v>
      </c>
      <c r="R24" s="99">
        <v>330.81</v>
      </c>
      <c r="S24" s="99">
        <v>336.08</v>
      </c>
      <c r="T24" s="99">
        <v>345.1</v>
      </c>
      <c r="U24" s="99">
        <v>357.61</v>
      </c>
      <c r="V24" s="99">
        <v>372.53</v>
      </c>
      <c r="W24" s="99">
        <v>385.356831</v>
      </c>
      <c r="X24" s="99">
        <v>391.56000000000006</v>
      </c>
      <c r="Y24" s="99">
        <v>384.25</v>
      </c>
      <c r="Z24" s="99">
        <v>387.94841700000001</v>
      </c>
      <c r="AA24" s="99">
        <v>389.17999999999995</v>
      </c>
      <c r="AB24" s="99">
        <v>392.84</v>
      </c>
      <c r="AC24" s="99">
        <v>394.27</v>
      </c>
      <c r="AD24" s="161"/>
      <c r="AL24" s="11"/>
      <c r="AM24" s="11"/>
      <c r="AN24" s="11"/>
      <c r="AO24" s="11"/>
      <c r="AP24" s="11"/>
      <c r="AQ24" s="11"/>
      <c r="AR24" s="11"/>
      <c r="AS24" s="11"/>
      <c r="AT24" s="11"/>
      <c r="AU24" s="11"/>
      <c r="AV24" s="11"/>
      <c r="AW24" s="11"/>
      <c r="AX24" s="11"/>
      <c r="AY24" s="11"/>
      <c r="AZ24" s="11"/>
      <c r="BA24" s="11"/>
      <c r="BB24" s="11"/>
      <c r="BC24" s="11"/>
      <c r="BD24" s="164"/>
      <c r="BE24" s="164"/>
      <c r="BF24" s="164"/>
      <c r="BG24" s="11"/>
      <c r="BH24" s="11"/>
      <c r="BI24" s="11"/>
      <c r="BJ24" s="11"/>
      <c r="BK24" s="11"/>
      <c r="BL24" s="11"/>
      <c r="BM24" s="11"/>
      <c r="BN24" s="11"/>
      <c r="BO24" s="11"/>
      <c r="BP24" s="11"/>
      <c r="BQ24" s="11"/>
      <c r="BR24" s="11"/>
      <c r="BS24" s="11"/>
      <c r="BT24" s="11"/>
      <c r="BU24" s="11"/>
      <c r="BV24" s="11"/>
      <c r="BW24" s="11"/>
    </row>
    <row r="25" spans="1:75">
      <c r="B25" s="73"/>
      <c r="C25" s="73"/>
    </row>
    <row r="26" spans="1:75">
      <c r="A26" s="111" t="s">
        <v>46</v>
      </c>
      <c r="B26" s="100"/>
      <c r="C26" s="112"/>
      <c r="D26" s="112"/>
      <c r="E26" s="112"/>
      <c r="F26" s="112"/>
      <c r="G26" s="112"/>
      <c r="H26" s="112"/>
      <c r="I26" s="112"/>
      <c r="J26" s="112"/>
      <c r="K26" s="113"/>
      <c r="W26" s="138"/>
    </row>
    <row r="27" spans="1:75">
      <c r="A27" s="100" t="s">
        <v>95</v>
      </c>
      <c r="B27" s="101"/>
      <c r="C27" s="55"/>
      <c r="D27" s="55"/>
      <c r="E27" s="55"/>
      <c r="W27" s="138"/>
    </row>
    <row r="28" spans="1:75">
      <c r="A28" s="101" t="s">
        <v>93</v>
      </c>
      <c r="B28" s="101"/>
      <c r="C28" s="55"/>
      <c r="D28" s="55"/>
      <c r="E28" s="55"/>
      <c r="O28" s="1"/>
      <c r="W28" s="138"/>
    </row>
    <row r="29" spans="1:75">
      <c r="A29" s="101" t="s">
        <v>97</v>
      </c>
      <c r="B29" s="32"/>
      <c r="D29" s="21"/>
      <c r="E29" s="21"/>
      <c r="F29" s="21"/>
      <c r="G29" s="21"/>
      <c r="H29" s="21"/>
      <c r="I29" s="21"/>
      <c r="J29" s="21"/>
      <c r="K29" s="21"/>
      <c r="L29" s="21"/>
      <c r="M29" s="21"/>
      <c r="N29" s="21"/>
      <c r="W29" s="137"/>
    </row>
    <row r="30" spans="1:75">
      <c r="A30" s="176" t="s">
        <v>181</v>
      </c>
      <c r="B30" s="2"/>
      <c r="W30" s="137"/>
    </row>
    <row r="31" spans="1:75">
      <c r="A31" s="176" t="s">
        <v>182</v>
      </c>
      <c r="W31" s="138"/>
    </row>
    <row r="32" spans="1:75">
      <c r="A32" s="190" t="s">
        <v>232</v>
      </c>
      <c r="W32" s="189"/>
    </row>
    <row r="33" spans="1:75">
      <c r="A33" s="2" t="s">
        <v>204</v>
      </c>
      <c r="B33" s="2"/>
    </row>
    <row r="34" spans="1:75">
      <c r="B34" s="2"/>
    </row>
    <row r="35" spans="1:75">
      <c r="B35" s="2"/>
    </row>
    <row r="36" spans="1:75">
      <c r="A36" s="2"/>
      <c r="B36" s="2"/>
      <c r="C36" s="62"/>
      <c r="D36" s="62"/>
      <c r="E36" s="62"/>
      <c r="F36" s="62"/>
      <c r="G36" s="62"/>
      <c r="H36" s="62"/>
      <c r="I36" s="62"/>
      <c r="J36" s="62"/>
      <c r="K36" s="62"/>
      <c r="L36" s="62"/>
      <c r="M36" s="62"/>
      <c r="N36" s="62"/>
      <c r="O36" s="62"/>
      <c r="P36" s="62"/>
      <c r="Q36" s="62"/>
      <c r="R36" s="62"/>
      <c r="S36" s="62"/>
      <c r="T36" s="62"/>
      <c r="U36" s="62"/>
      <c r="V36" s="62"/>
      <c r="W36" s="62"/>
      <c r="X36" s="62"/>
    </row>
    <row r="37" spans="1:75" ht="27" customHeight="1">
      <c r="A37" s="61" t="s">
        <v>167</v>
      </c>
      <c r="B37" s="1"/>
      <c r="Y37" s="62"/>
      <c r="Z37" s="62"/>
      <c r="AA37" s="62"/>
      <c r="AB37" s="62"/>
      <c r="AC37" s="62"/>
      <c r="AD37" s="162"/>
      <c r="AE37" s="61" t="s">
        <v>168</v>
      </c>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162"/>
      <c r="BE37" s="162"/>
      <c r="BF37" s="162"/>
      <c r="BG37" s="237" t="s">
        <v>169</v>
      </c>
      <c r="BH37" s="237"/>
      <c r="BI37" s="237"/>
      <c r="BJ37" s="237"/>
      <c r="BK37" s="237"/>
      <c r="BL37" s="237"/>
      <c r="BM37" s="237"/>
      <c r="BN37" s="237"/>
      <c r="BO37" s="237"/>
      <c r="BP37" s="237"/>
      <c r="BQ37" s="237"/>
      <c r="BR37" s="62"/>
      <c r="BS37" s="62"/>
      <c r="BT37" s="62"/>
      <c r="BU37" s="62"/>
      <c r="BV37" s="62"/>
      <c r="BW37" s="62"/>
    </row>
    <row r="38" spans="1:75">
      <c r="A38" s="1"/>
      <c r="B38" s="91"/>
      <c r="C38" s="92" t="s">
        <v>91</v>
      </c>
      <c r="D38" s="20">
        <v>2000</v>
      </c>
      <c r="E38" s="20">
        <v>2001</v>
      </c>
      <c r="F38" s="20">
        <v>2002</v>
      </c>
      <c r="G38" s="20">
        <v>2003</v>
      </c>
      <c r="H38" s="20">
        <v>2004</v>
      </c>
      <c r="I38" s="20">
        <v>2005</v>
      </c>
      <c r="J38" s="20">
        <v>2006</v>
      </c>
      <c r="K38" s="20">
        <v>2007</v>
      </c>
      <c r="L38" s="20">
        <v>2008</v>
      </c>
      <c r="M38" s="20">
        <v>2009</v>
      </c>
      <c r="N38" s="20">
        <v>2010</v>
      </c>
      <c r="O38" s="20">
        <v>2011</v>
      </c>
      <c r="P38" s="20">
        <v>2012</v>
      </c>
      <c r="Q38" s="20">
        <v>2013</v>
      </c>
      <c r="R38" s="20">
        <v>2014</v>
      </c>
      <c r="S38" s="20">
        <v>2015</v>
      </c>
      <c r="T38" s="20">
        <v>2016</v>
      </c>
      <c r="U38" s="20">
        <v>2017</v>
      </c>
      <c r="V38" s="20">
        <v>2018</v>
      </c>
      <c r="W38" s="20">
        <v>2019</v>
      </c>
      <c r="X38" s="20">
        <v>2020</v>
      </c>
      <c r="Y38" s="20">
        <v>2021</v>
      </c>
      <c r="Z38" s="20">
        <v>2022</v>
      </c>
      <c r="AA38" s="20">
        <v>2023</v>
      </c>
      <c r="AB38" s="20">
        <v>2024</v>
      </c>
      <c r="AC38" s="20">
        <v>2025</v>
      </c>
      <c r="AD38" s="155"/>
      <c r="AE38" s="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F38" s="162"/>
      <c r="BG38" s="1"/>
      <c r="BH38" s="170"/>
      <c r="BI38" s="170"/>
      <c r="BJ38" s="170"/>
      <c r="BK38" s="170"/>
      <c r="BL38" s="170"/>
      <c r="BM38" s="170"/>
      <c r="BN38" s="170"/>
      <c r="BO38" s="170"/>
      <c r="BP38" s="170"/>
      <c r="BQ38" s="170"/>
      <c r="BR38" s="170"/>
      <c r="BS38" s="170"/>
    </row>
    <row r="39" spans="1:75">
      <c r="A39" s="91" t="s">
        <v>90</v>
      </c>
      <c r="B39" s="102" t="s">
        <v>151</v>
      </c>
      <c r="C39" s="103"/>
      <c r="D39" s="57" t="s">
        <v>152</v>
      </c>
      <c r="E39" s="57" t="s">
        <v>152</v>
      </c>
      <c r="F39" s="57" t="s">
        <v>152</v>
      </c>
      <c r="G39" s="57" t="s">
        <v>152</v>
      </c>
      <c r="H39" s="57" t="s">
        <v>152</v>
      </c>
      <c r="I39" s="57" t="s">
        <v>152</v>
      </c>
      <c r="J39" s="57" t="s">
        <v>152</v>
      </c>
      <c r="K39" s="57" t="s">
        <v>152</v>
      </c>
      <c r="L39" s="57" t="s">
        <v>152</v>
      </c>
      <c r="M39" s="57" t="s">
        <v>152</v>
      </c>
      <c r="N39" s="57">
        <v>17.75</v>
      </c>
      <c r="O39" s="57">
        <v>17.88</v>
      </c>
      <c r="P39" s="57">
        <v>20.55</v>
      </c>
      <c r="Q39" s="57">
        <v>18.600000000000001</v>
      </c>
      <c r="R39" s="57">
        <v>18.29</v>
      </c>
      <c r="S39" s="57">
        <v>18.04</v>
      </c>
      <c r="T39" s="57">
        <v>18.63</v>
      </c>
      <c r="U39" s="57">
        <v>18.309999999999999</v>
      </c>
      <c r="V39" s="57">
        <v>18.04</v>
      </c>
      <c r="W39" s="57">
        <v>16.940000000000001</v>
      </c>
      <c r="X39" s="57">
        <v>17.190000000000001</v>
      </c>
      <c r="Y39" s="57">
        <v>18.510000000000002</v>
      </c>
      <c r="Z39" s="57">
        <v>15.1</v>
      </c>
      <c r="AA39" s="234">
        <v>35.89</v>
      </c>
      <c r="AB39" s="234">
        <v>39.396000000000001</v>
      </c>
      <c r="AC39" s="234">
        <v>40.47</v>
      </c>
      <c r="AD39" s="160"/>
      <c r="AF39" s="20">
        <v>2000</v>
      </c>
      <c r="AG39" s="20">
        <v>2001</v>
      </c>
      <c r="AH39" s="20">
        <v>2002</v>
      </c>
      <c r="AI39" s="20">
        <v>2003</v>
      </c>
      <c r="AJ39" s="20">
        <v>2004</v>
      </c>
      <c r="AK39" s="20">
        <v>2005</v>
      </c>
      <c r="AL39" s="20">
        <v>2006</v>
      </c>
      <c r="AM39" s="20">
        <v>2007</v>
      </c>
      <c r="AN39" s="20">
        <v>2008</v>
      </c>
      <c r="AO39" s="20">
        <v>2009</v>
      </c>
      <c r="AP39" s="20">
        <v>2010</v>
      </c>
      <c r="AQ39" s="20">
        <v>2011</v>
      </c>
      <c r="AR39" s="20">
        <v>2012</v>
      </c>
      <c r="AS39" s="20">
        <v>2013</v>
      </c>
      <c r="AT39" s="20">
        <v>2014</v>
      </c>
      <c r="AU39" s="20">
        <v>2015</v>
      </c>
      <c r="AV39" s="20">
        <v>2016</v>
      </c>
      <c r="AW39" s="20">
        <v>2017</v>
      </c>
      <c r="AX39" s="20">
        <v>2018</v>
      </c>
      <c r="AY39" s="20">
        <v>2019</v>
      </c>
      <c r="AZ39" s="20">
        <v>2020</v>
      </c>
      <c r="BA39" s="20">
        <v>2021</v>
      </c>
      <c r="BB39" s="20">
        <v>2022</v>
      </c>
      <c r="BC39" s="20">
        <v>2023</v>
      </c>
      <c r="BD39" s="20">
        <v>2024</v>
      </c>
      <c r="BE39" s="20">
        <v>2025</v>
      </c>
      <c r="BF39" s="162"/>
      <c r="BH39" s="20">
        <v>2010</v>
      </c>
      <c r="BI39" s="20">
        <v>2011</v>
      </c>
      <c r="BJ39" s="20">
        <v>2012</v>
      </c>
      <c r="BK39" s="20">
        <v>2013</v>
      </c>
      <c r="BL39" s="20">
        <v>2014</v>
      </c>
      <c r="BM39" s="20">
        <v>2015</v>
      </c>
      <c r="BN39" s="20">
        <v>2016</v>
      </c>
      <c r="BO39" s="20">
        <v>2017</v>
      </c>
      <c r="BP39" s="20">
        <v>2018</v>
      </c>
      <c r="BQ39" s="20">
        <v>2019</v>
      </c>
      <c r="BR39" s="20">
        <v>2020</v>
      </c>
      <c r="BS39" s="20">
        <v>2021</v>
      </c>
      <c r="BT39" s="20">
        <v>2022</v>
      </c>
      <c r="BU39" s="20">
        <v>2023</v>
      </c>
      <c r="BV39" s="20">
        <v>2024</v>
      </c>
      <c r="BW39" s="20">
        <v>2025</v>
      </c>
    </row>
    <row r="40" spans="1:75">
      <c r="A40" s="104" t="s">
        <v>16</v>
      </c>
      <c r="B40" s="102" t="s">
        <v>16</v>
      </c>
      <c r="C40" s="103"/>
      <c r="D40" s="57" t="s">
        <v>152</v>
      </c>
      <c r="E40" s="57" t="s">
        <v>152</v>
      </c>
      <c r="F40" s="57" t="s">
        <v>152</v>
      </c>
      <c r="G40" s="57" t="s">
        <v>152</v>
      </c>
      <c r="H40" s="57" t="s">
        <v>152</v>
      </c>
      <c r="I40" s="57" t="s">
        <v>152</v>
      </c>
      <c r="J40" s="57" t="s">
        <v>152</v>
      </c>
      <c r="K40" s="57" t="s">
        <v>152</v>
      </c>
      <c r="L40" s="57" t="s">
        <v>152</v>
      </c>
      <c r="M40" s="57" t="s">
        <v>152</v>
      </c>
      <c r="N40" s="57">
        <v>24.74</v>
      </c>
      <c r="O40" s="57">
        <v>24.92</v>
      </c>
      <c r="P40" s="57">
        <v>22.1</v>
      </c>
      <c r="Q40" s="57">
        <v>22.82</v>
      </c>
      <c r="R40" s="57">
        <v>22.93</v>
      </c>
      <c r="S40" s="57">
        <v>22.98</v>
      </c>
      <c r="T40" s="57">
        <v>23.48</v>
      </c>
      <c r="U40" s="57">
        <v>23.23</v>
      </c>
      <c r="V40" s="57">
        <v>23.1</v>
      </c>
      <c r="W40" s="57">
        <v>23.81</v>
      </c>
      <c r="X40" s="57">
        <v>23.95</v>
      </c>
      <c r="Y40" s="57">
        <v>25.71</v>
      </c>
      <c r="Z40" s="57">
        <f>Z41-Z39</f>
        <v>20.979999999999997</v>
      </c>
      <c r="AA40" s="235"/>
      <c r="AB40" s="235"/>
      <c r="AC40" s="235"/>
      <c r="AD40"/>
      <c r="AE40" s="93" t="s">
        <v>99</v>
      </c>
      <c r="AF40" s="94">
        <v>100</v>
      </c>
      <c r="AG40" s="94">
        <v>99.79</v>
      </c>
      <c r="AH40" s="94">
        <v>101.18</v>
      </c>
      <c r="AI40" s="94">
        <v>100</v>
      </c>
      <c r="AJ40" s="94">
        <v>103.19</v>
      </c>
      <c r="AK40" s="94">
        <v>104.1</v>
      </c>
      <c r="AL40" s="94">
        <v>106.66</v>
      </c>
      <c r="AM40" s="94">
        <v>109.26</v>
      </c>
      <c r="AN40" s="94">
        <v>108.89</v>
      </c>
      <c r="AO40" s="94">
        <v>111.59</v>
      </c>
      <c r="AP40" s="94">
        <v>109.88</v>
      </c>
      <c r="AQ40" s="94">
        <v>110.86</v>
      </c>
      <c r="AR40" s="94">
        <v>111.81</v>
      </c>
      <c r="AS40" s="94">
        <v>111.67</v>
      </c>
      <c r="AT40" s="94">
        <v>114.12</v>
      </c>
      <c r="AU40" s="94">
        <v>114.96</v>
      </c>
      <c r="AV40" s="94">
        <v>117.16</v>
      </c>
      <c r="AW40" s="94">
        <v>117.25</v>
      </c>
      <c r="AX40" s="94">
        <v>117.93</v>
      </c>
      <c r="AY40" s="94">
        <v>116</v>
      </c>
      <c r="AZ40" s="94">
        <v>109.81</v>
      </c>
      <c r="BA40" s="94">
        <v>120.89</v>
      </c>
      <c r="BB40" s="94">
        <v>103.93</v>
      </c>
      <c r="BC40" s="94">
        <v>104.11</v>
      </c>
      <c r="BD40" s="94">
        <v>112.43</v>
      </c>
      <c r="BE40" s="187">
        <v>110.4</v>
      </c>
      <c r="BF40" s="162"/>
      <c r="BG40" s="93" t="s">
        <v>99</v>
      </c>
      <c r="BH40" s="94">
        <v>100</v>
      </c>
      <c r="BI40" s="94">
        <v>100.89</v>
      </c>
      <c r="BJ40" s="94">
        <v>101.76</v>
      </c>
      <c r="BK40" s="94">
        <v>101.63</v>
      </c>
      <c r="BL40" s="94">
        <v>103.85</v>
      </c>
      <c r="BM40" s="94">
        <v>104.62</v>
      </c>
      <c r="BN40" s="94">
        <v>106.62</v>
      </c>
      <c r="BO40" s="94">
        <v>106.71</v>
      </c>
      <c r="BP40" s="94">
        <v>107.33</v>
      </c>
      <c r="BQ40" s="94">
        <v>105.57</v>
      </c>
      <c r="BR40" s="94">
        <v>99.94</v>
      </c>
      <c r="BS40" s="94">
        <v>110.02</v>
      </c>
      <c r="BT40" s="94">
        <v>94.58</v>
      </c>
      <c r="BU40" s="94">
        <v>94.75</v>
      </c>
      <c r="BV40" s="94">
        <v>102.32</v>
      </c>
      <c r="BW40" s="94">
        <v>100.47</v>
      </c>
    </row>
    <row r="41" spans="1:75">
      <c r="A41" s="105"/>
      <c r="B41" s="102" t="s">
        <v>160</v>
      </c>
      <c r="C41" s="103"/>
      <c r="D41" s="57">
        <v>41.17</v>
      </c>
      <c r="E41" s="57">
        <v>41.02</v>
      </c>
      <c r="F41" s="57">
        <v>41.28</v>
      </c>
      <c r="G41" s="57">
        <v>40.659999999999997</v>
      </c>
      <c r="H41" s="57">
        <v>42.04</v>
      </c>
      <c r="I41" s="57">
        <v>42.02</v>
      </c>
      <c r="J41" s="57">
        <v>42.23</v>
      </c>
      <c r="K41" s="57">
        <v>43.03</v>
      </c>
      <c r="L41" s="57">
        <v>43.02</v>
      </c>
      <c r="M41" s="57">
        <v>44.25</v>
      </c>
      <c r="N41" s="57">
        <v>42.6</v>
      </c>
      <c r="O41" s="57">
        <v>42.8</v>
      </c>
      <c r="P41" s="57">
        <v>42.7</v>
      </c>
      <c r="Q41" s="57">
        <v>41.4</v>
      </c>
      <c r="R41" s="57">
        <v>41.22</v>
      </c>
      <c r="S41" s="57">
        <v>41.02</v>
      </c>
      <c r="T41" s="57">
        <v>42.11</v>
      </c>
      <c r="U41" s="57">
        <v>41.54</v>
      </c>
      <c r="V41" s="57">
        <v>41.14</v>
      </c>
      <c r="W41" s="57">
        <v>40.75</v>
      </c>
      <c r="X41" s="57">
        <v>41.14</v>
      </c>
      <c r="Y41" s="57">
        <v>44.22</v>
      </c>
      <c r="Z41" s="57">
        <v>36.08</v>
      </c>
      <c r="AA41" s="236"/>
      <c r="AB41" s="236"/>
      <c r="AC41" s="236"/>
      <c r="AD41"/>
      <c r="BA41" s="143"/>
      <c r="BB41" s="143"/>
      <c r="BC41" s="143"/>
      <c r="BD41" s="166"/>
      <c r="BE41" s="166"/>
      <c r="BF41" s="162"/>
    </row>
    <row r="42" spans="1:75" ht="45">
      <c r="A42" s="150" t="s">
        <v>30</v>
      </c>
      <c r="B42" s="106" t="s">
        <v>153</v>
      </c>
      <c r="C42" s="98"/>
      <c r="D42" s="46" t="s">
        <v>152</v>
      </c>
      <c r="E42" s="46" t="s">
        <v>152</v>
      </c>
      <c r="F42" s="46" t="s">
        <v>152</v>
      </c>
      <c r="G42" s="46" t="s">
        <v>152</v>
      </c>
      <c r="H42" s="46" t="s">
        <v>152</v>
      </c>
      <c r="I42" s="46" t="s">
        <v>152</v>
      </c>
      <c r="J42" s="46" t="s">
        <v>152</v>
      </c>
      <c r="K42" s="46" t="s">
        <v>152</v>
      </c>
      <c r="L42" s="46" t="s">
        <v>152</v>
      </c>
      <c r="M42" s="46" t="s">
        <v>152</v>
      </c>
      <c r="N42" s="46">
        <v>41.15</v>
      </c>
      <c r="O42" s="46">
        <v>41.61</v>
      </c>
      <c r="P42" s="46">
        <v>42.1</v>
      </c>
      <c r="Q42" s="46">
        <v>42.04</v>
      </c>
      <c r="R42" s="46">
        <v>41.92</v>
      </c>
      <c r="S42" s="46">
        <v>40.82</v>
      </c>
      <c r="T42" s="46">
        <v>41.57</v>
      </c>
      <c r="U42" s="46">
        <v>41.64</v>
      </c>
      <c r="V42" s="46">
        <v>41.13</v>
      </c>
      <c r="W42" s="46">
        <v>40.340000000000003</v>
      </c>
      <c r="X42" s="46">
        <v>37.5</v>
      </c>
      <c r="Y42" s="46">
        <v>39.49</v>
      </c>
      <c r="Z42" s="46">
        <f>32.36+1.64</f>
        <v>34</v>
      </c>
      <c r="AA42" s="232">
        <v>103.51</v>
      </c>
      <c r="AB42" s="232">
        <v>111.521</v>
      </c>
      <c r="AC42" s="232">
        <v>108.08</v>
      </c>
      <c r="AD42"/>
      <c r="AE42" s="137"/>
    </row>
    <row r="43" spans="1:75" ht="15" customHeight="1">
      <c r="A43" s="151"/>
      <c r="B43" s="106" t="s">
        <v>154</v>
      </c>
      <c r="C43" s="98"/>
      <c r="D43" s="46" t="s">
        <v>152</v>
      </c>
      <c r="E43" s="46" t="s">
        <v>152</v>
      </c>
      <c r="F43" s="46" t="s">
        <v>152</v>
      </c>
      <c r="G43" s="46" t="s">
        <v>152</v>
      </c>
      <c r="H43" s="46" t="s">
        <v>152</v>
      </c>
      <c r="I43" s="46" t="s">
        <v>152</v>
      </c>
      <c r="J43" s="46" t="s">
        <v>152</v>
      </c>
      <c r="K43" s="46" t="s">
        <v>152</v>
      </c>
      <c r="L43" s="46" t="s">
        <v>152</v>
      </c>
      <c r="M43" s="46" t="s">
        <v>152</v>
      </c>
      <c r="N43" s="46">
        <v>65.88</v>
      </c>
      <c r="O43" s="46">
        <v>66.459999999999994</v>
      </c>
      <c r="P43" s="46">
        <v>66.400000000000006</v>
      </c>
      <c r="Q43" s="46">
        <v>67.52</v>
      </c>
      <c r="R43" s="46">
        <v>70.73</v>
      </c>
      <c r="S43" s="46">
        <v>73.03</v>
      </c>
      <c r="T43" s="46">
        <v>74.2</v>
      </c>
      <c r="U43" s="46">
        <v>74.3</v>
      </c>
      <c r="V43" s="46">
        <v>75.040000000000006</v>
      </c>
      <c r="W43" s="46">
        <v>73.3</v>
      </c>
      <c r="X43" s="46">
        <v>67.02</v>
      </c>
      <c r="Y43" s="46">
        <v>77.040000000000006</v>
      </c>
      <c r="Z43" s="46">
        <f>Z44-Z42</f>
        <v>66.61</v>
      </c>
      <c r="AA43" s="233"/>
      <c r="AB43" s="233">
        <v>0.94499999999999995</v>
      </c>
      <c r="AC43" s="233"/>
      <c r="AD43"/>
      <c r="AE43" s="137"/>
    </row>
    <row r="44" spans="1:75">
      <c r="A44" s="151"/>
      <c r="B44" s="106" t="s">
        <v>155</v>
      </c>
      <c r="C44" s="98"/>
      <c r="D44" s="57" t="s">
        <v>152</v>
      </c>
      <c r="E44" s="57" t="s">
        <v>152</v>
      </c>
      <c r="F44" s="57" t="s">
        <v>152</v>
      </c>
      <c r="G44" s="57" t="s">
        <v>152</v>
      </c>
      <c r="H44" s="57" t="s">
        <v>152</v>
      </c>
      <c r="I44" s="57" t="s">
        <v>152</v>
      </c>
      <c r="J44" s="57" t="s">
        <v>152</v>
      </c>
      <c r="K44" s="57" t="s">
        <v>152</v>
      </c>
      <c r="L44" s="57" t="s">
        <v>152</v>
      </c>
      <c r="M44" s="57" t="s">
        <v>152</v>
      </c>
      <c r="N44" s="57">
        <v>107.03</v>
      </c>
      <c r="O44" s="57">
        <v>108.07</v>
      </c>
      <c r="P44" s="57">
        <v>108.5</v>
      </c>
      <c r="Q44" s="57">
        <v>109.56</v>
      </c>
      <c r="R44" s="57">
        <v>112.65</v>
      </c>
      <c r="S44" s="57">
        <v>113.85</v>
      </c>
      <c r="T44" s="57">
        <v>115.77</v>
      </c>
      <c r="U44" s="57">
        <v>115.94</v>
      </c>
      <c r="V44" s="57">
        <v>116.18</v>
      </c>
      <c r="W44" s="57">
        <v>113.64</v>
      </c>
      <c r="X44" s="57">
        <v>104.51</v>
      </c>
      <c r="Y44" s="139">
        <v>116.5</v>
      </c>
      <c r="Z44" s="139">
        <v>100.61</v>
      </c>
      <c r="AA44" s="233"/>
      <c r="AB44" s="233">
        <v>2.7250000000000001</v>
      </c>
      <c r="AC44" s="233"/>
      <c r="AD44"/>
    </row>
    <row r="45" spans="1:75">
      <c r="A45" s="151"/>
      <c r="B45" s="106">
        <v>393</v>
      </c>
      <c r="C45" s="98"/>
      <c r="D45" s="46" t="s">
        <v>152</v>
      </c>
      <c r="E45" s="46" t="s">
        <v>152</v>
      </c>
      <c r="F45" s="46" t="s">
        <v>152</v>
      </c>
      <c r="G45" s="46" t="s">
        <v>152</v>
      </c>
      <c r="H45" s="46" t="s">
        <v>152</v>
      </c>
      <c r="I45" s="46" t="s">
        <v>152</v>
      </c>
      <c r="J45" s="46" t="s">
        <v>152</v>
      </c>
      <c r="K45" s="46" t="s">
        <v>152</v>
      </c>
      <c r="L45" s="46" t="s">
        <v>152</v>
      </c>
      <c r="M45" s="46" t="s">
        <v>152</v>
      </c>
      <c r="N45" s="46">
        <v>0</v>
      </c>
      <c r="O45" s="46">
        <v>0</v>
      </c>
      <c r="P45" s="46">
        <v>0.95</v>
      </c>
      <c r="Q45" s="46">
        <v>0.94</v>
      </c>
      <c r="R45" s="46">
        <v>0.94</v>
      </c>
      <c r="S45" s="46">
        <v>0.95</v>
      </c>
      <c r="T45" s="46">
        <v>0.96</v>
      </c>
      <c r="U45" s="46">
        <v>0.95</v>
      </c>
      <c r="V45" s="46">
        <v>0.95</v>
      </c>
      <c r="W45" s="46">
        <v>0.92</v>
      </c>
      <c r="X45" s="46">
        <v>0.83</v>
      </c>
      <c r="Y45" s="46">
        <v>0.91</v>
      </c>
      <c r="Z45" s="46">
        <v>0.84</v>
      </c>
      <c r="AA45" s="46">
        <v>0.83</v>
      </c>
      <c r="AB45" s="46">
        <v>0.94499999999999995</v>
      </c>
      <c r="AC45" s="46">
        <v>0.95</v>
      </c>
      <c r="AD45"/>
    </row>
    <row r="46" spans="1:75">
      <c r="A46" s="151"/>
      <c r="B46" s="106" t="s">
        <v>156</v>
      </c>
      <c r="C46" s="98"/>
      <c r="D46" s="46" t="s">
        <v>152</v>
      </c>
      <c r="E46" s="46" t="s">
        <v>152</v>
      </c>
      <c r="F46" s="46" t="s">
        <v>152</v>
      </c>
      <c r="G46" s="46" t="s">
        <v>152</v>
      </c>
      <c r="H46" s="46" t="s">
        <v>152</v>
      </c>
      <c r="I46" s="46" t="s">
        <v>152</v>
      </c>
      <c r="J46" s="46" t="s">
        <v>152</v>
      </c>
      <c r="K46" s="46" t="s">
        <v>152</v>
      </c>
      <c r="L46" s="46" t="s">
        <v>152</v>
      </c>
      <c r="M46" s="46" t="s">
        <v>152</v>
      </c>
      <c r="N46" s="46">
        <v>2.5</v>
      </c>
      <c r="O46" s="46">
        <v>2.52</v>
      </c>
      <c r="P46" s="46">
        <v>2.52</v>
      </c>
      <c r="Q46" s="46">
        <v>2.48</v>
      </c>
      <c r="R46" s="46">
        <v>2.8</v>
      </c>
      <c r="S46" s="46">
        <v>2.79</v>
      </c>
      <c r="T46" s="46">
        <v>2.85</v>
      </c>
      <c r="U46" s="46">
        <v>2.68</v>
      </c>
      <c r="V46" s="46">
        <v>2.72</v>
      </c>
      <c r="W46" s="46">
        <v>2.69</v>
      </c>
      <c r="X46" s="46">
        <v>2.54</v>
      </c>
      <c r="Y46" s="46">
        <v>2.81</v>
      </c>
      <c r="Z46" s="46">
        <v>2.6</v>
      </c>
      <c r="AA46" s="46">
        <v>2.66</v>
      </c>
      <c r="AB46" s="46">
        <v>2.7250000000000001</v>
      </c>
      <c r="AC46" s="46">
        <v>2.77</v>
      </c>
      <c r="AD46"/>
    </row>
    <row r="47" spans="1:75">
      <c r="A47" s="151"/>
      <c r="B47" s="106" t="s">
        <v>157</v>
      </c>
      <c r="C47" s="98"/>
      <c r="D47" s="57" t="s">
        <v>152</v>
      </c>
      <c r="E47" s="57" t="s">
        <v>152</v>
      </c>
      <c r="F47" s="57" t="s">
        <v>152</v>
      </c>
      <c r="G47" s="57" t="s">
        <v>152</v>
      </c>
      <c r="H47" s="57" t="s">
        <v>152</v>
      </c>
      <c r="I47" s="57" t="s">
        <v>152</v>
      </c>
      <c r="J47" s="57" t="s">
        <v>152</v>
      </c>
      <c r="K47" s="57" t="s">
        <v>152</v>
      </c>
      <c r="L47" s="57" t="s">
        <v>152</v>
      </c>
      <c r="M47" s="57" t="s">
        <v>152</v>
      </c>
      <c r="N47" s="57">
        <v>2.5</v>
      </c>
      <c r="O47" s="57">
        <v>2.52</v>
      </c>
      <c r="P47" s="57">
        <v>3.46</v>
      </c>
      <c r="Q47" s="57">
        <v>3.42</v>
      </c>
      <c r="R47" s="57">
        <v>3.74</v>
      </c>
      <c r="S47" s="57">
        <v>3.74</v>
      </c>
      <c r="T47" s="57">
        <v>3.72</v>
      </c>
      <c r="U47" s="57">
        <v>3.63</v>
      </c>
      <c r="V47" s="57">
        <v>3.67</v>
      </c>
      <c r="W47" s="57">
        <v>3.62</v>
      </c>
      <c r="X47" s="57">
        <v>3.37</v>
      </c>
      <c r="Y47" s="57">
        <v>3.72</v>
      </c>
      <c r="Z47" s="57">
        <v>3.44</v>
      </c>
      <c r="AA47" s="57">
        <v>3.49</v>
      </c>
      <c r="AB47" s="57">
        <v>3.67</v>
      </c>
      <c r="AC47" s="57">
        <v>3.7199999999999998</v>
      </c>
      <c r="AD47"/>
    </row>
    <row r="48" spans="1:75">
      <c r="A48" s="151"/>
      <c r="B48" s="106" t="s">
        <v>158</v>
      </c>
      <c r="C48" s="98"/>
      <c r="D48" s="57">
        <v>101.5</v>
      </c>
      <c r="E48" s="57">
        <v>101.3</v>
      </c>
      <c r="F48" s="57">
        <v>103</v>
      </c>
      <c r="G48" s="57">
        <v>101.9</v>
      </c>
      <c r="H48" s="57">
        <v>105.1</v>
      </c>
      <c r="I48" s="57">
        <v>105.5</v>
      </c>
      <c r="J48" s="57">
        <v>106.1</v>
      </c>
      <c r="K48" s="57">
        <v>108</v>
      </c>
      <c r="L48" s="57">
        <v>107.55</v>
      </c>
      <c r="M48" s="57">
        <v>110.31</v>
      </c>
      <c r="N48" s="57">
        <v>109.5</v>
      </c>
      <c r="O48" s="57">
        <v>110.6</v>
      </c>
      <c r="P48" s="57">
        <v>112</v>
      </c>
      <c r="Q48" s="57">
        <v>113</v>
      </c>
      <c r="R48" s="57">
        <v>116.39</v>
      </c>
      <c r="S48" s="57">
        <v>117.59</v>
      </c>
      <c r="T48" s="57">
        <v>119.49</v>
      </c>
      <c r="U48" s="57">
        <v>119.57</v>
      </c>
      <c r="V48" s="57">
        <v>119.85</v>
      </c>
      <c r="W48" s="57">
        <v>117.26</v>
      </c>
      <c r="X48" s="57">
        <v>107.88</v>
      </c>
      <c r="Y48" s="57">
        <v>120.2</v>
      </c>
      <c r="Z48" s="57">
        <f>Z44+Z47</f>
        <v>104.05</v>
      </c>
      <c r="AA48" s="57">
        <v>106.99</v>
      </c>
      <c r="AB48" s="57">
        <v>115.191</v>
      </c>
      <c r="AC48" s="57">
        <v>111.8</v>
      </c>
      <c r="AD48"/>
      <c r="AE48" s="21"/>
    </row>
    <row r="49" spans="1:75" ht="24">
      <c r="A49" s="151"/>
      <c r="B49" s="107" t="s">
        <v>230</v>
      </c>
      <c r="C49" s="98" t="s">
        <v>209</v>
      </c>
      <c r="D49" s="114" t="s">
        <v>8</v>
      </c>
      <c r="E49" s="114" t="s">
        <v>8</v>
      </c>
      <c r="F49" s="114" t="s">
        <v>8</v>
      </c>
      <c r="G49" s="114" t="s">
        <v>8</v>
      </c>
      <c r="H49" s="114" t="s">
        <v>8</v>
      </c>
      <c r="I49" s="114" t="s">
        <v>8</v>
      </c>
      <c r="J49" s="114" t="s">
        <v>8</v>
      </c>
      <c r="K49" s="114" t="s">
        <v>8</v>
      </c>
      <c r="L49" s="114" t="s">
        <v>8</v>
      </c>
      <c r="M49" s="114" t="s">
        <v>8</v>
      </c>
      <c r="N49" s="114" t="s">
        <v>8</v>
      </c>
      <c r="O49" s="114" t="s">
        <v>8</v>
      </c>
      <c r="P49" s="114" t="s">
        <v>8</v>
      </c>
      <c r="Q49" s="114" t="s">
        <v>8</v>
      </c>
      <c r="R49" s="114" t="s">
        <v>8</v>
      </c>
      <c r="S49" s="114" t="s">
        <v>8</v>
      </c>
      <c r="T49" s="114" t="s">
        <v>8</v>
      </c>
      <c r="U49" s="114" t="s">
        <v>8</v>
      </c>
      <c r="V49" s="114" t="s">
        <v>8</v>
      </c>
      <c r="W49" s="114" t="s">
        <v>8</v>
      </c>
      <c r="X49" s="114" t="s">
        <v>8</v>
      </c>
      <c r="Y49" s="114" t="s">
        <v>8</v>
      </c>
      <c r="Z49" s="114" t="s">
        <v>8</v>
      </c>
      <c r="AA49" s="114" t="s">
        <v>8</v>
      </c>
      <c r="AB49" s="114" t="s">
        <v>8</v>
      </c>
      <c r="AC49" s="255" t="s">
        <v>235</v>
      </c>
      <c r="AD49"/>
      <c r="AE49" s="153"/>
    </row>
    <row r="50" spans="1:75">
      <c r="A50" s="152"/>
      <c r="B50" s="106"/>
      <c r="C50" s="56" t="s">
        <v>36</v>
      </c>
      <c r="D50" s="57" t="s">
        <v>152</v>
      </c>
      <c r="E50" s="57" t="s">
        <v>152</v>
      </c>
      <c r="F50" s="57" t="s">
        <v>152</v>
      </c>
      <c r="G50" s="57" t="s">
        <v>152</v>
      </c>
      <c r="H50" s="57" t="s">
        <v>152</v>
      </c>
      <c r="I50" s="57" t="s">
        <v>152</v>
      </c>
      <c r="J50" s="57" t="s">
        <v>152</v>
      </c>
      <c r="K50" s="57" t="s">
        <v>152</v>
      </c>
      <c r="L50" s="57" t="s">
        <v>152</v>
      </c>
      <c r="M50" s="57" t="s">
        <v>152</v>
      </c>
      <c r="N50" s="57" t="s">
        <v>152</v>
      </c>
      <c r="O50" s="57" t="s">
        <v>152</v>
      </c>
      <c r="P50" s="57" t="s">
        <v>152</v>
      </c>
      <c r="Q50" s="57" t="s">
        <v>152</v>
      </c>
      <c r="R50" s="57" t="s">
        <v>152</v>
      </c>
      <c r="S50" s="57" t="s">
        <v>152</v>
      </c>
      <c r="T50" s="57" t="s">
        <v>152</v>
      </c>
      <c r="U50" s="57" t="s">
        <v>152</v>
      </c>
      <c r="V50" s="57" t="s">
        <v>152</v>
      </c>
      <c r="W50" s="57" t="s">
        <v>152</v>
      </c>
      <c r="X50" s="57" t="s">
        <v>152</v>
      </c>
      <c r="Y50" s="57">
        <v>315.39999999999998</v>
      </c>
      <c r="Z50" s="57">
        <f>Z48</f>
        <v>104.05</v>
      </c>
      <c r="AA50" s="57">
        <v>106.99</v>
      </c>
      <c r="AB50" s="57">
        <v>115.191</v>
      </c>
      <c r="AC50" s="57">
        <v>111.8</v>
      </c>
      <c r="AD50"/>
    </row>
    <row r="51" spans="1:75">
      <c r="A51" s="144" t="s">
        <v>89</v>
      </c>
      <c r="B51" s="145"/>
      <c r="C51" s="98" t="s">
        <v>2</v>
      </c>
      <c r="D51" s="46">
        <v>1.43</v>
      </c>
      <c r="E51" s="46">
        <v>1.48</v>
      </c>
      <c r="F51" s="46">
        <v>1.52</v>
      </c>
      <c r="G51" s="46">
        <v>1.54</v>
      </c>
      <c r="H51" s="46">
        <v>1.56</v>
      </c>
      <c r="I51" s="46">
        <v>2.08</v>
      </c>
      <c r="J51" s="46">
        <v>3.47</v>
      </c>
      <c r="K51" s="46">
        <v>3.87</v>
      </c>
      <c r="L51" s="46">
        <v>3.91</v>
      </c>
      <c r="M51" s="46">
        <v>3.94</v>
      </c>
      <c r="N51" s="46">
        <v>3.94</v>
      </c>
      <c r="O51" s="46">
        <v>4</v>
      </c>
      <c r="P51" s="46">
        <v>4.0999999999999996</v>
      </c>
      <c r="Q51" s="46">
        <v>4.25</v>
      </c>
      <c r="R51" s="46">
        <v>4.5599999999999996</v>
      </c>
      <c r="S51" s="46">
        <v>4.78</v>
      </c>
      <c r="T51" s="46">
        <v>4.95</v>
      </c>
      <c r="U51" s="46">
        <v>5.57</v>
      </c>
      <c r="V51" s="46">
        <v>6.65</v>
      </c>
      <c r="W51" s="46">
        <v>6.85</v>
      </c>
      <c r="X51" s="46">
        <v>6.9258980000000001</v>
      </c>
      <c r="Y51" s="46">
        <v>7.35</v>
      </c>
      <c r="Z51" s="46">
        <v>7.24</v>
      </c>
      <c r="AA51" s="46">
        <v>7.14</v>
      </c>
      <c r="AB51" s="46">
        <v>7.4249999999999998</v>
      </c>
      <c r="AC51" s="46">
        <v>6.81</v>
      </c>
      <c r="AD51"/>
    </row>
    <row r="52" spans="1:75">
      <c r="A52" s="146"/>
      <c r="B52" s="147"/>
      <c r="C52" s="98" t="s">
        <v>3</v>
      </c>
      <c r="D52" s="46">
        <v>0</v>
      </c>
      <c r="E52" s="46">
        <v>0</v>
      </c>
      <c r="F52" s="46">
        <v>0</v>
      </c>
      <c r="G52" s="46">
        <v>0</v>
      </c>
      <c r="H52" s="46">
        <v>0</v>
      </c>
      <c r="I52" s="46">
        <v>0.41</v>
      </c>
      <c r="J52" s="46">
        <v>1.9</v>
      </c>
      <c r="K52" s="46">
        <v>2.54</v>
      </c>
      <c r="L52" s="46">
        <v>2.4300000000000002</v>
      </c>
      <c r="M52" s="46">
        <v>2.39</v>
      </c>
      <c r="N52" s="46">
        <v>2.2999999999999998</v>
      </c>
      <c r="O52" s="46">
        <v>2.35</v>
      </c>
      <c r="P52" s="46">
        <v>2.39</v>
      </c>
      <c r="Q52" s="46">
        <v>2.27</v>
      </c>
      <c r="R52" s="46">
        <v>2.27</v>
      </c>
      <c r="S52" s="46">
        <v>2.27</v>
      </c>
      <c r="T52" s="46">
        <v>2.2799999999999998</v>
      </c>
      <c r="U52" s="46">
        <v>2.27</v>
      </c>
      <c r="V52" s="46">
        <v>2.31</v>
      </c>
      <c r="W52" s="46">
        <v>2.2999999999999998</v>
      </c>
      <c r="X52" s="46">
        <v>2.2930000000000001</v>
      </c>
      <c r="Y52" s="46">
        <v>2.38</v>
      </c>
      <c r="Z52" s="46">
        <v>2.39</v>
      </c>
      <c r="AA52" s="46">
        <v>0</v>
      </c>
      <c r="AB52" s="46">
        <v>0</v>
      </c>
      <c r="AC52" s="46">
        <v>0</v>
      </c>
      <c r="AD52"/>
      <c r="AE52" s="11"/>
      <c r="AF52" s="11"/>
      <c r="AG52" s="11"/>
      <c r="AH52" s="11"/>
      <c r="AI52" s="11"/>
      <c r="AJ52" s="11"/>
      <c r="AK52" s="11"/>
      <c r="BG52" s="11"/>
      <c r="BH52" s="11"/>
      <c r="BI52" s="11"/>
      <c r="BJ52" s="11"/>
      <c r="BK52" s="11"/>
      <c r="BL52" s="11"/>
      <c r="BM52" s="11"/>
    </row>
    <row r="53" spans="1:75">
      <c r="A53" s="148"/>
      <c r="B53" s="149"/>
      <c r="C53" s="56" t="s">
        <v>36</v>
      </c>
      <c r="D53" s="57">
        <v>1.43</v>
      </c>
      <c r="E53" s="57">
        <v>1.48</v>
      </c>
      <c r="F53" s="57">
        <v>1.52</v>
      </c>
      <c r="G53" s="57">
        <v>1.54</v>
      </c>
      <c r="H53" s="57">
        <v>1.56</v>
      </c>
      <c r="I53" s="57">
        <v>2.4900000000000002</v>
      </c>
      <c r="J53" s="57">
        <v>5.38</v>
      </c>
      <c r="K53" s="57">
        <v>6.42</v>
      </c>
      <c r="L53" s="57">
        <v>6.34</v>
      </c>
      <c r="M53" s="57">
        <v>6.33</v>
      </c>
      <c r="N53" s="57">
        <v>6.24</v>
      </c>
      <c r="O53" s="57">
        <v>6.35</v>
      </c>
      <c r="P53" s="57">
        <v>6.42</v>
      </c>
      <c r="Q53" s="57">
        <v>6.52</v>
      </c>
      <c r="R53" s="57">
        <v>6.83</v>
      </c>
      <c r="S53" s="57">
        <v>7.05</v>
      </c>
      <c r="T53" s="57">
        <v>7.23</v>
      </c>
      <c r="U53" s="57">
        <v>7.85</v>
      </c>
      <c r="V53" s="57">
        <v>8.9600000000000009</v>
      </c>
      <c r="W53" s="57">
        <v>9.15</v>
      </c>
      <c r="X53" s="57">
        <v>9.2188979999999994</v>
      </c>
      <c r="Y53" s="57">
        <v>9.73</v>
      </c>
      <c r="Z53" s="57">
        <f>Z51+Z52</f>
        <v>9.6300000000000008</v>
      </c>
      <c r="AA53" s="57">
        <v>7.14</v>
      </c>
      <c r="AB53" s="57">
        <v>7.4249999999999998</v>
      </c>
      <c r="AC53" s="57">
        <v>6.96</v>
      </c>
      <c r="AD53" s="160"/>
      <c r="AE53" s="11"/>
      <c r="AF53" s="11"/>
      <c r="AG53" s="11"/>
      <c r="AH53" s="11"/>
      <c r="AI53" s="11"/>
      <c r="AJ53" s="11"/>
      <c r="AK53" s="11"/>
      <c r="BG53" s="11"/>
      <c r="BH53" s="11"/>
      <c r="BI53" s="11"/>
      <c r="BJ53" s="11"/>
      <c r="BK53" s="11"/>
      <c r="BL53" s="11"/>
      <c r="BM53" s="11"/>
    </row>
    <row r="54" spans="1:75">
      <c r="A54" s="108" t="s">
        <v>98</v>
      </c>
      <c r="B54" s="109"/>
      <c r="C54" s="110"/>
      <c r="D54" s="67">
        <v>144.1</v>
      </c>
      <c r="E54" s="67">
        <v>143.80000000000001</v>
      </c>
      <c r="F54" s="67">
        <v>145.80000000000001</v>
      </c>
      <c r="G54" s="67">
        <v>144.1</v>
      </c>
      <c r="H54" s="67">
        <v>148.69999999999999</v>
      </c>
      <c r="I54" s="67">
        <v>150.01</v>
      </c>
      <c r="J54" s="67">
        <v>153.69999999999999</v>
      </c>
      <c r="K54" s="67">
        <v>157.44</v>
      </c>
      <c r="L54" s="67">
        <v>156.91</v>
      </c>
      <c r="M54" s="67">
        <v>160.80000000000001</v>
      </c>
      <c r="N54" s="67">
        <v>158.34</v>
      </c>
      <c r="O54" s="67">
        <v>159.75</v>
      </c>
      <c r="P54" s="67">
        <v>161.12</v>
      </c>
      <c r="Q54" s="67">
        <v>160.91999999999999</v>
      </c>
      <c r="R54" s="67">
        <v>164.44</v>
      </c>
      <c r="S54" s="67">
        <v>165.66</v>
      </c>
      <c r="T54" s="67">
        <v>168.83</v>
      </c>
      <c r="U54" s="67">
        <v>168.96</v>
      </c>
      <c r="V54" s="67">
        <v>169.94</v>
      </c>
      <c r="W54" s="67">
        <v>167.16</v>
      </c>
      <c r="X54" s="67">
        <v>158.248898</v>
      </c>
      <c r="Y54" s="67">
        <v>174.15</v>
      </c>
      <c r="Z54" s="67">
        <v>149.76</v>
      </c>
      <c r="AA54" s="173">
        <v>150.02000000000001</v>
      </c>
      <c r="AB54" s="173">
        <v>162.012</v>
      </c>
      <c r="AC54" s="173">
        <v>159.07999999999998</v>
      </c>
      <c r="AD54" s="163"/>
    </row>
    <row r="55" spans="1:75">
      <c r="C55" s="11"/>
      <c r="D55" s="11"/>
      <c r="E55" s="11"/>
      <c r="F55" s="11"/>
      <c r="G55" s="11"/>
      <c r="H55" s="11"/>
      <c r="I55" s="11"/>
      <c r="J55" s="11"/>
      <c r="K55" s="11"/>
      <c r="L55" s="11"/>
      <c r="M55" s="11"/>
      <c r="N55" s="11"/>
      <c r="O55" s="11"/>
      <c r="P55" s="11"/>
      <c r="Q55" s="11"/>
      <c r="R55" s="11"/>
      <c r="S55" s="11"/>
      <c r="T55" s="11"/>
      <c r="U55" s="11"/>
      <c r="V55" s="11"/>
      <c r="W55" s="11"/>
      <c r="X55" s="11"/>
      <c r="Y55" s="169"/>
      <c r="Z55" s="169"/>
      <c r="AA55" s="169"/>
      <c r="AB55" s="169"/>
      <c r="AC55" s="169"/>
      <c r="AD55" s="164"/>
      <c r="AL55" s="11"/>
      <c r="AM55" s="11"/>
      <c r="AN55" s="11"/>
      <c r="AO55" s="11"/>
      <c r="AP55" s="11"/>
      <c r="AQ55" s="11"/>
      <c r="AR55" s="11"/>
      <c r="AS55" s="11"/>
      <c r="AT55" s="11"/>
      <c r="AU55" s="11"/>
      <c r="AV55" s="11"/>
      <c r="AW55" s="11"/>
      <c r="AX55" s="11"/>
      <c r="AY55" s="11"/>
      <c r="AZ55" s="11"/>
      <c r="BA55" s="11"/>
      <c r="BB55" s="11"/>
      <c r="BC55" s="11"/>
      <c r="BD55" s="164"/>
      <c r="BE55" s="164"/>
      <c r="BF55" s="164"/>
      <c r="BN55" s="11"/>
      <c r="BO55" s="11"/>
      <c r="BP55" s="11"/>
      <c r="BQ55" s="11"/>
      <c r="BR55" s="11"/>
      <c r="BS55" s="11"/>
      <c r="BT55" s="11"/>
      <c r="BU55" s="11"/>
      <c r="BV55" s="11"/>
      <c r="BW55" s="11"/>
    </row>
    <row r="56" spans="1:75">
      <c r="A56" s="111" t="s">
        <v>46</v>
      </c>
      <c r="B56" s="100"/>
      <c r="M56" s="21"/>
    </row>
    <row r="57" spans="1:75">
      <c r="A57" s="100" t="s">
        <v>96</v>
      </c>
      <c r="B57" s="101"/>
      <c r="D57" s="21"/>
      <c r="E57" s="21"/>
      <c r="F57" s="21"/>
      <c r="G57" s="21"/>
      <c r="H57" s="21"/>
      <c r="I57" s="21"/>
      <c r="J57" s="21"/>
      <c r="K57" s="21"/>
      <c r="L57" s="21"/>
      <c r="M57" s="21"/>
      <c r="N57" s="21"/>
      <c r="O57" s="21"/>
      <c r="P57" s="21"/>
      <c r="Q57" s="21"/>
      <c r="R57" s="21"/>
      <c r="S57" s="21"/>
      <c r="T57" s="21"/>
      <c r="U57" s="21"/>
      <c r="V57" s="21"/>
      <c r="W57" s="21"/>
      <c r="X57" s="21"/>
    </row>
    <row r="58" spans="1:75">
      <c r="A58" s="101" t="s">
        <v>93</v>
      </c>
      <c r="B58" s="32"/>
      <c r="D58" s="21"/>
      <c r="E58" s="21"/>
      <c r="F58" s="21"/>
      <c r="G58" s="21"/>
      <c r="H58" s="21"/>
      <c r="I58" s="21"/>
      <c r="J58" s="21"/>
      <c r="K58" s="21"/>
      <c r="L58" s="21"/>
      <c r="M58" s="21"/>
      <c r="N58" s="21"/>
      <c r="O58" s="21"/>
      <c r="P58" s="21"/>
      <c r="Q58" s="21"/>
      <c r="R58" s="21"/>
      <c r="S58" s="21"/>
      <c r="T58" s="21"/>
      <c r="U58" s="21"/>
      <c r="V58" s="21"/>
      <c r="W58" s="21"/>
      <c r="X58" s="21"/>
    </row>
    <row r="59" spans="1:75" s="11" customFormat="1">
      <c r="A59" t="s">
        <v>172</v>
      </c>
      <c r="B59" s="2"/>
      <c r="AD59" s="164"/>
      <c r="BD59" s="164"/>
      <c r="BE59" s="164"/>
      <c r="BF59" s="164"/>
    </row>
    <row r="60" spans="1:75">
      <c r="A60" s="2" t="s">
        <v>204</v>
      </c>
    </row>
    <row r="67" spans="30:30">
      <c r="AD67"/>
    </row>
  </sheetData>
  <protectedRanges>
    <protectedRange sqref="U21:W21 T51:AC51" name="Plage1_1_1_1_1_1_4_1"/>
    <protectedRange sqref="T21" name="Plage1_1_1_1_1_1_4_1_1"/>
    <protectedRange sqref="W27 AD40:AD52 X9:AA9 AB8:AC8 AD9:AD21" name="Plage1_1_1"/>
  </protectedRanges>
  <mergeCells count="34">
    <mergeCell ref="AA8:AA10"/>
    <mergeCell ref="AA11:AA13"/>
    <mergeCell ref="AA39:AA41"/>
    <mergeCell ref="AA42:AA44"/>
    <mergeCell ref="A21:B23"/>
    <mergeCell ref="A24:C24"/>
    <mergeCell ref="Q18:Q19"/>
    <mergeCell ref="C8:C17"/>
    <mergeCell ref="A11:A20"/>
    <mergeCell ref="B18:B20"/>
    <mergeCell ref="O18:O19"/>
    <mergeCell ref="P18:P19"/>
    <mergeCell ref="A8:A10"/>
    <mergeCell ref="R18:R19"/>
    <mergeCell ref="S18:S19"/>
    <mergeCell ref="T18:T19"/>
    <mergeCell ref="U18:U19"/>
    <mergeCell ref="BG37:BQ37"/>
    <mergeCell ref="X18:X19"/>
    <mergeCell ref="Y18:Y19"/>
    <mergeCell ref="V18:V19"/>
    <mergeCell ref="W18:W19"/>
    <mergeCell ref="Z18:Z19"/>
    <mergeCell ref="AA18:AA19"/>
    <mergeCell ref="AB18:AB19"/>
    <mergeCell ref="AB8:AB10"/>
    <mergeCell ref="AC8:AC10"/>
    <mergeCell ref="AC11:AC13"/>
    <mergeCell ref="AC18:AC19"/>
    <mergeCell ref="AC42:AC44"/>
    <mergeCell ref="AC39:AC41"/>
    <mergeCell ref="AB42:AB44"/>
    <mergeCell ref="AB11:AB13"/>
    <mergeCell ref="AB39:AB41"/>
  </mergeCells>
  <pageMargins left="0.70866141732283472" right="0.70866141732283472" top="0.74803149606299213" bottom="0.74803149606299213" header="0.31496062992125984" footer="0.31496062992125984"/>
  <pageSetup paperSize="8" scale="30" orientation="landscape" r:id="rId1"/>
  <drawing r:id="rId2"/>
  <legacyDrawing r:id="rId3"/>
  <oleObjects>
    <mc:AlternateContent xmlns:mc="http://schemas.openxmlformats.org/markup-compatibility/2006">
      <mc:Choice Requires="x14">
        <oleObject progId="MSPhotoEd.3" shapeId="9217" r:id="rId4">
          <objectPr defaultSize="0" autoPict="0" r:id="rId5">
            <anchor moveWithCells="1">
              <from>
                <xdr:col>0</xdr:col>
                <xdr:colOff>66675</xdr:colOff>
                <xdr:row>0</xdr:row>
                <xdr:rowOff>66675</xdr:rowOff>
              </from>
              <to>
                <xdr:col>1</xdr:col>
                <xdr:colOff>942975</xdr:colOff>
                <xdr:row>4</xdr:row>
                <xdr:rowOff>28575</xdr:rowOff>
              </to>
            </anchor>
          </objectPr>
        </oleObject>
      </mc:Choice>
      <mc:Fallback>
        <oleObject progId="MSPhotoEd.3" shapeId="921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3">
    <tabColor rgb="FF00B050"/>
    <pageSetUpPr fitToPage="1"/>
  </sheetPr>
  <dimension ref="B4:Y46"/>
  <sheetViews>
    <sheetView showGridLines="0" topLeftCell="A7" zoomScale="60" zoomScaleNormal="60" workbookViewId="0">
      <selection activeCell="T32" sqref="T32"/>
    </sheetView>
  </sheetViews>
  <sheetFormatPr baseColWidth="10" defaultRowHeight="15"/>
  <cols>
    <col min="2" max="2" width="23.140625" customWidth="1"/>
    <col min="3" max="3" width="10.85546875" bestFit="1" customWidth="1"/>
    <col min="4" max="4" width="13" bestFit="1" customWidth="1"/>
    <col min="5" max="5" width="13.5703125" bestFit="1" customWidth="1"/>
    <col min="6" max="6" width="14" bestFit="1" customWidth="1"/>
    <col min="7" max="7" width="13.5703125" bestFit="1" customWidth="1"/>
    <col min="8" max="13" width="14" bestFit="1" customWidth="1"/>
    <col min="14" max="14" width="13.5703125" bestFit="1" customWidth="1"/>
    <col min="15" max="15" width="14" bestFit="1" customWidth="1"/>
    <col min="16" max="16" width="13.5703125" bestFit="1" customWidth="1"/>
    <col min="17" max="17" width="13" bestFit="1" customWidth="1"/>
    <col min="18" max="18" width="13.5703125" bestFit="1" customWidth="1"/>
    <col min="19" max="19" width="14" bestFit="1" customWidth="1"/>
    <col min="20" max="20" width="12.85546875" bestFit="1" customWidth="1"/>
    <col min="21" max="22" width="10.140625" bestFit="1" customWidth="1"/>
    <col min="23" max="24" width="11" bestFit="1" customWidth="1"/>
    <col min="25" max="25" width="10.5703125" bestFit="1" customWidth="1"/>
  </cols>
  <sheetData>
    <row r="4" spans="2:25">
      <c r="D4" s="42"/>
    </row>
    <row r="6" spans="2:25">
      <c r="B6" s="14" t="s">
        <v>140</v>
      </c>
      <c r="L6" s="53"/>
      <c r="N6" s="50"/>
    </row>
    <row r="7" spans="2:25">
      <c r="B7" s="1"/>
    </row>
    <row r="8" spans="2:25">
      <c r="B8" s="16" t="s">
        <v>24</v>
      </c>
      <c r="C8" s="17"/>
      <c r="D8" s="17"/>
      <c r="E8" s="17"/>
      <c r="F8" s="17"/>
      <c r="G8" s="17"/>
      <c r="H8" s="17"/>
      <c r="I8" s="18"/>
    </row>
    <row r="9" spans="2:25" ht="12" customHeight="1">
      <c r="B9" s="16"/>
      <c r="C9" s="17"/>
      <c r="D9" s="17"/>
      <c r="E9" s="17"/>
      <c r="F9" s="17"/>
      <c r="G9" s="17"/>
      <c r="H9" s="17"/>
      <c r="I9" s="18"/>
    </row>
    <row r="10" spans="2:25">
      <c r="B10" s="59"/>
      <c r="C10" s="20">
        <v>2003</v>
      </c>
      <c r="D10" s="20">
        <v>2004</v>
      </c>
      <c r="E10" s="20">
        <v>2005</v>
      </c>
      <c r="F10" s="20">
        <v>2006</v>
      </c>
      <c r="G10" s="20">
        <v>2007</v>
      </c>
      <c r="H10" s="20">
        <v>2008</v>
      </c>
      <c r="I10" s="20">
        <v>2009</v>
      </c>
      <c r="J10" s="20">
        <v>2010</v>
      </c>
      <c r="K10" s="20">
        <v>2011</v>
      </c>
      <c r="L10" s="20">
        <v>2012</v>
      </c>
      <c r="M10" s="20">
        <v>2013</v>
      </c>
      <c r="N10" s="20">
        <v>2014</v>
      </c>
      <c r="O10" s="20">
        <v>2015</v>
      </c>
      <c r="P10" s="20">
        <v>2016</v>
      </c>
      <c r="Q10" s="20">
        <v>2017</v>
      </c>
      <c r="R10" s="20">
        <v>2018</v>
      </c>
      <c r="S10" s="20">
        <v>2019</v>
      </c>
      <c r="T10" s="20">
        <v>2020</v>
      </c>
      <c r="U10" s="20">
        <v>2021</v>
      </c>
      <c r="V10" s="20">
        <v>2022</v>
      </c>
      <c r="W10" s="20">
        <v>2023</v>
      </c>
      <c r="X10" s="20">
        <v>2024</v>
      </c>
      <c r="Y10" s="20">
        <v>2025</v>
      </c>
    </row>
    <row r="11" spans="2:25" ht="15.75" thickBot="1">
      <c r="B11" s="20" t="s">
        <v>18</v>
      </c>
      <c r="C11" s="140">
        <v>7441</v>
      </c>
      <c r="D11" s="140">
        <v>116264</v>
      </c>
      <c r="E11" s="140">
        <v>186296</v>
      </c>
      <c r="F11" s="140">
        <v>228093</v>
      </c>
      <c r="G11" s="140">
        <v>257799</v>
      </c>
      <c r="H11" s="140">
        <v>276541</v>
      </c>
      <c r="I11" s="140">
        <v>299735</v>
      </c>
      <c r="J11" s="140">
        <v>303871</v>
      </c>
      <c r="K11" s="140">
        <v>295991</v>
      </c>
      <c r="L11" s="140">
        <v>289443</v>
      </c>
      <c r="M11" s="140">
        <v>293130</v>
      </c>
      <c r="N11" s="140">
        <v>301560</v>
      </c>
      <c r="O11" s="140">
        <v>302813</v>
      </c>
      <c r="P11" s="140">
        <v>294154</v>
      </c>
      <c r="Q11" s="140">
        <v>278950</v>
      </c>
      <c r="R11" s="140">
        <v>260166</v>
      </c>
      <c r="S11" s="140">
        <v>246588</v>
      </c>
      <c r="T11" s="141">
        <v>156675</v>
      </c>
      <c r="U11" s="141">
        <v>213235</v>
      </c>
      <c r="V11" s="141">
        <v>209062</v>
      </c>
      <c r="W11" s="141">
        <v>147280</v>
      </c>
      <c r="X11" s="181"/>
      <c r="Y11" s="181"/>
    </row>
    <row r="12" spans="2:25" ht="15.75" thickBot="1">
      <c r="B12" s="20" t="s">
        <v>23</v>
      </c>
      <c r="C12" s="140"/>
      <c r="D12" s="140"/>
      <c r="E12" s="140"/>
      <c r="F12" s="140"/>
      <c r="G12" s="140"/>
      <c r="H12" s="140">
        <v>5894</v>
      </c>
      <c r="I12" s="140">
        <v>64439</v>
      </c>
      <c r="J12" s="140">
        <v>86552</v>
      </c>
      <c r="K12" s="140">
        <v>98819</v>
      </c>
      <c r="L12" s="142">
        <v>117034</v>
      </c>
      <c r="M12" s="140">
        <v>123598</v>
      </c>
      <c r="N12" s="140">
        <v>132494</v>
      </c>
      <c r="O12" s="140">
        <v>127238</v>
      </c>
      <c r="P12" s="140">
        <v>126982</v>
      </c>
      <c r="Q12" s="140">
        <v>127255</v>
      </c>
      <c r="R12" s="140">
        <v>117081</v>
      </c>
      <c r="S12" s="140">
        <v>118480</v>
      </c>
      <c r="T12" s="141">
        <v>75404</v>
      </c>
      <c r="U12" s="141">
        <v>102754</v>
      </c>
      <c r="V12" s="141">
        <v>107928</v>
      </c>
      <c r="W12" s="141">
        <v>114552</v>
      </c>
      <c r="X12" s="141">
        <v>16254</v>
      </c>
      <c r="Y12" s="181"/>
    </row>
    <row r="13" spans="2:25" ht="15.75" thickBot="1">
      <c r="B13" s="20" t="s">
        <v>20</v>
      </c>
      <c r="C13" s="140"/>
      <c r="D13" s="140"/>
      <c r="E13" s="140"/>
      <c r="F13" s="140">
        <v>9580</v>
      </c>
      <c r="G13" s="140">
        <v>49437</v>
      </c>
      <c r="H13" s="140">
        <v>53964</v>
      </c>
      <c r="I13" s="140">
        <v>59047</v>
      </c>
      <c r="J13" s="140">
        <v>86294</v>
      </c>
      <c r="K13" s="140">
        <v>82262</v>
      </c>
      <c r="L13" s="142">
        <v>93547</v>
      </c>
      <c r="M13" s="140">
        <v>89473</v>
      </c>
      <c r="N13" s="140">
        <v>76926</v>
      </c>
      <c r="O13" s="142">
        <v>69550</v>
      </c>
      <c r="P13" s="142">
        <v>65509</v>
      </c>
      <c r="Q13" s="142">
        <v>65256</v>
      </c>
      <c r="R13" s="142">
        <v>69188</v>
      </c>
      <c r="S13" s="142">
        <v>68252</v>
      </c>
      <c r="T13" s="141">
        <v>41240</v>
      </c>
      <c r="U13" s="141">
        <v>58394</v>
      </c>
      <c r="V13" s="141">
        <v>65673</v>
      </c>
      <c r="W13" s="141">
        <v>69777</v>
      </c>
      <c r="X13" s="141">
        <v>41698</v>
      </c>
      <c r="Y13" s="181"/>
    </row>
    <row r="14" spans="2:25" ht="15.75" thickBot="1">
      <c r="B14" s="20" t="s">
        <v>22</v>
      </c>
      <c r="C14" s="140"/>
      <c r="D14" s="140"/>
      <c r="E14" s="140"/>
      <c r="F14" s="140"/>
      <c r="G14" s="140"/>
      <c r="H14" s="140" t="s">
        <v>8</v>
      </c>
      <c r="I14" s="140">
        <v>32022</v>
      </c>
      <c r="J14" s="140">
        <v>40268</v>
      </c>
      <c r="K14" s="140">
        <v>45692</v>
      </c>
      <c r="L14" s="140">
        <v>47876</v>
      </c>
      <c r="M14" s="140">
        <v>49532</v>
      </c>
      <c r="N14" s="140">
        <v>49085</v>
      </c>
      <c r="O14" s="140">
        <v>46960</v>
      </c>
      <c r="P14" s="140">
        <v>45506</v>
      </c>
      <c r="Q14" s="140">
        <v>45863</v>
      </c>
      <c r="R14" s="140">
        <v>43135</v>
      </c>
      <c r="S14" s="140">
        <v>43895</v>
      </c>
      <c r="T14" s="141">
        <v>24276</v>
      </c>
      <c r="U14" s="141">
        <v>32487</v>
      </c>
      <c r="V14" s="141">
        <v>36459</v>
      </c>
      <c r="W14" s="141">
        <v>29582</v>
      </c>
      <c r="X14" s="181"/>
      <c r="Y14" s="181"/>
    </row>
    <row r="15" spans="2:25" ht="15.75" thickBot="1">
      <c r="B15" s="20" t="s">
        <v>61</v>
      </c>
      <c r="C15" s="140"/>
      <c r="D15" s="140"/>
      <c r="E15" s="140"/>
      <c r="F15" s="140"/>
      <c r="G15" s="140"/>
      <c r="H15" s="140"/>
      <c r="I15" s="140"/>
      <c r="J15" s="140">
        <v>14279</v>
      </c>
      <c r="K15" s="140">
        <v>28061</v>
      </c>
      <c r="L15" s="140">
        <v>29990</v>
      </c>
      <c r="M15" s="140">
        <v>29722</v>
      </c>
      <c r="N15" s="140">
        <v>31031</v>
      </c>
      <c r="O15" s="140">
        <v>31380</v>
      </c>
      <c r="P15" s="140">
        <v>34889</v>
      </c>
      <c r="Q15" s="140">
        <v>35714</v>
      </c>
      <c r="R15" s="140">
        <v>34940</v>
      </c>
      <c r="S15" s="140">
        <v>31852</v>
      </c>
      <c r="T15" s="141">
        <v>20506</v>
      </c>
      <c r="U15" s="141">
        <v>28147</v>
      </c>
      <c r="V15" s="141">
        <v>33583</v>
      </c>
      <c r="W15" s="141">
        <v>40053</v>
      </c>
      <c r="X15" s="141">
        <v>25092</v>
      </c>
      <c r="Y15" s="181"/>
    </row>
    <row r="16" spans="2:25" ht="15.75" thickBot="1">
      <c r="B16" s="20" t="s">
        <v>21</v>
      </c>
      <c r="C16" s="140"/>
      <c r="D16" s="140"/>
      <c r="E16" s="140"/>
      <c r="F16" s="140"/>
      <c r="G16" s="140">
        <v>2992</v>
      </c>
      <c r="H16" s="140">
        <v>33675</v>
      </c>
      <c r="I16" s="140">
        <v>35120</v>
      </c>
      <c r="J16" s="140">
        <v>57456</v>
      </c>
      <c r="K16" s="140">
        <v>73647</v>
      </c>
      <c r="L16" s="140">
        <v>74255</v>
      </c>
      <c r="M16" s="140">
        <v>63200</v>
      </c>
      <c r="N16" s="140">
        <v>62430</v>
      </c>
      <c r="O16" s="140">
        <v>58662</v>
      </c>
      <c r="P16" s="140">
        <v>52891</v>
      </c>
      <c r="Q16" s="140">
        <v>54475</v>
      </c>
      <c r="R16" s="140">
        <v>56323</v>
      </c>
      <c r="S16" s="140">
        <v>58814</v>
      </c>
      <c r="T16" s="141">
        <v>33478</v>
      </c>
      <c r="U16" s="141">
        <v>49759</v>
      </c>
      <c r="V16" s="141">
        <v>57014</v>
      </c>
      <c r="W16" s="141">
        <v>62127</v>
      </c>
      <c r="X16" s="141">
        <v>58097</v>
      </c>
      <c r="Y16" s="181"/>
    </row>
    <row r="17" spans="2:25" ht="15.75" thickBot="1">
      <c r="B17" s="20" t="s">
        <v>19</v>
      </c>
      <c r="C17" s="140"/>
      <c r="D17" s="140"/>
      <c r="E17" s="140">
        <v>29159</v>
      </c>
      <c r="F17" s="140">
        <v>58614</v>
      </c>
      <c r="G17" s="140">
        <v>61973</v>
      </c>
      <c r="H17" s="140">
        <v>59271</v>
      </c>
      <c r="I17" s="140">
        <v>57562</v>
      </c>
      <c r="J17" s="140">
        <v>60318</v>
      </c>
      <c r="K17" s="140">
        <v>59685</v>
      </c>
      <c r="L17" s="140">
        <v>57932</v>
      </c>
      <c r="M17" s="140">
        <v>59967</v>
      </c>
      <c r="N17" s="140">
        <v>57466</v>
      </c>
      <c r="O17" s="140">
        <v>59336</v>
      </c>
      <c r="P17" s="140">
        <v>57102</v>
      </c>
      <c r="Q17" s="140">
        <v>56862</v>
      </c>
      <c r="R17" s="140">
        <v>58793</v>
      </c>
      <c r="S17" s="140">
        <v>57493</v>
      </c>
      <c r="T17" s="141">
        <v>37347</v>
      </c>
      <c r="U17" s="141">
        <v>53958</v>
      </c>
      <c r="V17" s="141">
        <v>61322</v>
      </c>
      <c r="W17" s="141">
        <v>16222</v>
      </c>
      <c r="X17" s="181"/>
      <c r="Y17" s="181"/>
    </row>
    <row r="18" spans="2:25" ht="15.75" thickBot="1">
      <c r="B18" s="20" t="s">
        <v>60</v>
      </c>
      <c r="C18" s="140"/>
      <c r="D18" s="140"/>
      <c r="E18" s="140"/>
      <c r="F18" s="140"/>
      <c r="G18" s="140"/>
      <c r="H18" s="140"/>
      <c r="I18" s="140"/>
      <c r="J18" s="140"/>
      <c r="K18" s="140">
        <v>24690</v>
      </c>
      <c r="L18" s="140">
        <v>32921</v>
      </c>
      <c r="M18" s="140">
        <v>36072</v>
      </c>
      <c r="N18" s="140">
        <v>34379</v>
      </c>
      <c r="O18" s="140">
        <v>59767</v>
      </c>
      <c r="P18" s="140">
        <v>94825</v>
      </c>
      <c r="Q18" s="140">
        <v>97144</v>
      </c>
      <c r="R18" s="140">
        <v>99925</v>
      </c>
      <c r="S18" s="140">
        <v>101628</v>
      </c>
      <c r="T18" s="141">
        <v>60061</v>
      </c>
      <c r="U18" s="141">
        <v>81563</v>
      </c>
      <c r="V18" s="141">
        <v>93405</v>
      </c>
      <c r="W18" s="141">
        <v>94435</v>
      </c>
      <c r="X18" s="141">
        <v>97138</v>
      </c>
      <c r="Y18" s="141">
        <v>69925</v>
      </c>
    </row>
    <row r="19" spans="2:25" ht="15.75" thickBot="1">
      <c r="B19" s="68" t="s">
        <v>180</v>
      </c>
      <c r="C19" s="38"/>
      <c r="D19" s="38"/>
      <c r="E19" s="38"/>
      <c r="F19" s="38"/>
      <c r="G19" s="38"/>
      <c r="H19" s="38"/>
      <c r="I19" s="38"/>
      <c r="J19" s="38"/>
      <c r="K19" s="38"/>
      <c r="L19" s="38"/>
      <c r="M19" s="38"/>
      <c r="N19" s="38"/>
      <c r="O19" s="38"/>
      <c r="P19" s="38"/>
      <c r="Q19" s="38"/>
      <c r="R19" s="38"/>
      <c r="S19" s="38"/>
      <c r="T19" s="38"/>
      <c r="U19" s="141"/>
      <c r="V19" s="141"/>
      <c r="W19" s="141">
        <v>158897</v>
      </c>
      <c r="X19" s="141">
        <v>541416</v>
      </c>
      <c r="Y19" s="141">
        <v>799229</v>
      </c>
    </row>
    <row r="20" spans="2:25" ht="15.75" thickBot="1">
      <c r="B20" s="68" t="s">
        <v>34</v>
      </c>
      <c r="C20" s="69">
        <v>7441</v>
      </c>
      <c r="D20" s="69">
        <v>116264</v>
      </c>
      <c r="E20" s="69">
        <v>215455</v>
      </c>
      <c r="F20" s="69">
        <v>296287</v>
      </c>
      <c r="G20" s="69">
        <v>372201</v>
      </c>
      <c r="H20" s="69">
        <v>429345</v>
      </c>
      <c r="I20" s="69">
        <v>547925</v>
      </c>
      <c r="J20" s="69">
        <v>649038</v>
      </c>
      <c r="K20" s="69">
        <v>708847</v>
      </c>
      <c r="L20" s="69">
        <v>742998</v>
      </c>
      <c r="M20" s="69">
        <v>744694</v>
      </c>
      <c r="N20" s="69">
        <v>745371</v>
      </c>
      <c r="O20" s="69">
        <v>755706</v>
      </c>
      <c r="P20" s="69">
        <v>771858</v>
      </c>
      <c r="Q20" s="69">
        <v>761519</v>
      </c>
      <c r="R20" s="69">
        <v>739551</v>
      </c>
      <c r="S20" s="69">
        <v>727002</v>
      </c>
      <c r="T20" s="120" t="s">
        <v>162</v>
      </c>
      <c r="U20" s="120">
        <v>620297</v>
      </c>
      <c r="V20" s="120">
        <v>664446</v>
      </c>
      <c r="W20" s="175">
        <v>732925</v>
      </c>
      <c r="X20" s="175">
        <v>779695</v>
      </c>
      <c r="Y20" s="175">
        <v>869154</v>
      </c>
    </row>
    <row r="21" spans="2:25">
      <c r="B21" t="s">
        <v>112</v>
      </c>
      <c r="D21" s="15"/>
      <c r="E21" s="53"/>
      <c r="F21" s="53"/>
      <c r="G21" s="53"/>
      <c r="H21" s="53"/>
      <c r="I21" s="53"/>
      <c r="J21" s="53"/>
      <c r="K21" s="53"/>
      <c r="L21" s="53"/>
      <c r="M21" s="53"/>
      <c r="N21" s="53"/>
      <c r="O21" s="53"/>
    </row>
    <row r="22" spans="2:25">
      <c r="B22" s="185" t="s">
        <v>211</v>
      </c>
    </row>
    <row r="23" spans="2:25">
      <c r="B23" s="2" t="s">
        <v>111</v>
      </c>
    </row>
    <row r="25" spans="2:25">
      <c r="B25" s="2"/>
    </row>
    <row r="26" spans="2:25">
      <c r="B26" s="16" t="s">
        <v>161</v>
      </c>
    </row>
    <row r="27" spans="2:25">
      <c r="C27" s="20">
        <v>2011</v>
      </c>
      <c r="D27" s="20">
        <v>2012</v>
      </c>
      <c r="E27" s="20">
        <v>2013</v>
      </c>
      <c r="F27" s="20">
        <v>2014</v>
      </c>
      <c r="G27" s="20">
        <v>2015</v>
      </c>
      <c r="H27" s="20">
        <v>2016</v>
      </c>
      <c r="I27" s="20">
        <v>2017</v>
      </c>
      <c r="J27" s="20">
        <v>2018</v>
      </c>
      <c r="K27" s="20">
        <v>2019</v>
      </c>
      <c r="L27" s="20">
        <v>2020</v>
      </c>
      <c r="M27" s="20">
        <v>2021</v>
      </c>
      <c r="N27" s="20">
        <v>2022</v>
      </c>
      <c r="O27" s="20">
        <v>2023</v>
      </c>
      <c r="P27" s="20">
        <v>2024</v>
      </c>
      <c r="Q27" s="20">
        <v>2025</v>
      </c>
    </row>
    <row r="28" spans="2:25" ht="15.75" thickBot="1">
      <c r="B28" s="20" t="s">
        <v>18</v>
      </c>
      <c r="C28" s="140">
        <v>100</v>
      </c>
      <c r="D28" s="140">
        <v>97.79</v>
      </c>
      <c r="E28" s="140">
        <v>99.03</v>
      </c>
      <c r="F28" s="140">
        <v>101.88</v>
      </c>
      <c r="G28" s="140">
        <v>102.3</v>
      </c>
      <c r="H28" s="140">
        <v>99.38</v>
      </c>
      <c r="I28" s="140">
        <v>94.24</v>
      </c>
      <c r="J28" s="140">
        <v>87.9</v>
      </c>
      <c r="K28" s="140">
        <v>83.31</v>
      </c>
      <c r="L28" s="140">
        <v>52.93</v>
      </c>
      <c r="M28" s="140">
        <v>72.040000000000006</v>
      </c>
      <c r="N28" s="140">
        <v>83.2</v>
      </c>
      <c r="O28" s="140">
        <v>49.76</v>
      </c>
      <c r="P28" s="181"/>
      <c r="Q28" s="181"/>
    </row>
    <row r="29" spans="2:25" ht="15.75" thickBot="1">
      <c r="B29" s="20" t="s">
        <v>23</v>
      </c>
      <c r="C29" s="140">
        <v>100</v>
      </c>
      <c r="D29" s="140">
        <v>118.43</v>
      </c>
      <c r="E29" s="140">
        <v>125.08</v>
      </c>
      <c r="F29" s="140">
        <v>134.08000000000001</v>
      </c>
      <c r="G29" s="140">
        <v>128.76</v>
      </c>
      <c r="H29" s="140">
        <v>128.5</v>
      </c>
      <c r="I29" s="140">
        <v>128.78</v>
      </c>
      <c r="J29" s="140">
        <v>118.48</v>
      </c>
      <c r="K29" s="140">
        <v>119.9</v>
      </c>
      <c r="L29" s="140">
        <v>76.31</v>
      </c>
      <c r="M29" s="140">
        <v>103.92</v>
      </c>
      <c r="N29" s="140">
        <v>117.53</v>
      </c>
      <c r="O29" s="140">
        <v>115.92</v>
      </c>
      <c r="P29" s="140">
        <v>16.45</v>
      </c>
      <c r="Q29" s="181"/>
    </row>
    <row r="30" spans="2:25" ht="15.75" thickBot="1">
      <c r="B30" s="20" t="s">
        <v>20</v>
      </c>
      <c r="C30" s="140">
        <v>100</v>
      </c>
      <c r="D30" s="140">
        <v>113.72</v>
      </c>
      <c r="E30" s="140">
        <v>108.77</v>
      </c>
      <c r="F30" s="140">
        <v>93.51</v>
      </c>
      <c r="G30" s="140">
        <v>84.55</v>
      </c>
      <c r="H30" s="140">
        <v>79.63</v>
      </c>
      <c r="I30" s="140">
        <v>79.33</v>
      </c>
      <c r="J30" s="140">
        <v>84.11</v>
      </c>
      <c r="K30" s="140">
        <v>82.97</v>
      </c>
      <c r="L30" s="140">
        <v>50.13</v>
      </c>
      <c r="M30" s="140">
        <v>70.739999999999995</v>
      </c>
      <c r="N30" s="140">
        <v>77.680000000000007</v>
      </c>
      <c r="O30" s="140">
        <v>84.82</v>
      </c>
      <c r="P30" s="140">
        <v>50.69</v>
      </c>
      <c r="Q30" s="181"/>
    </row>
    <row r="31" spans="2:25" ht="15.75" thickBot="1">
      <c r="B31" s="20" t="s">
        <v>22</v>
      </c>
      <c r="C31" s="140">
        <v>100</v>
      </c>
      <c r="D31" s="140">
        <v>104.78</v>
      </c>
      <c r="E31" s="140">
        <v>108.4</v>
      </c>
      <c r="F31" s="140">
        <v>107.43</v>
      </c>
      <c r="G31" s="140">
        <v>102.78</v>
      </c>
      <c r="H31" s="140">
        <v>99.59</v>
      </c>
      <c r="I31" s="140">
        <v>100.37</v>
      </c>
      <c r="J31" s="140">
        <v>94.4</v>
      </c>
      <c r="K31" s="140">
        <v>96.07</v>
      </c>
      <c r="L31" s="140">
        <v>53.13</v>
      </c>
      <c r="M31" s="140">
        <v>71.099999999999994</v>
      </c>
      <c r="N31" s="140">
        <v>89.18</v>
      </c>
      <c r="O31" s="140">
        <v>64.739999999999995</v>
      </c>
      <c r="P31" s="181"/>
      <c r="Q31" s="181"/>
    </row>
    <row r="32" spans="2:25" ht="15.75" thickBot="1">
      <c r="B32" s="20" t="s">
        <v>61</v>
      </c>
      <c r="C32" s="140">
        <v>100</v>
      </c>
      <c r="D32" s="140">
        <v>106.87</v>
      </c>
      <c r="E32" s="140">
        <v>105.92</v>
      </c>
      <c r="F32" s="140">
        <v>110.58</v>
      </c>
      <c r="G32" s="140">
        <v>111.83</v>
      </c>
      <c r="H32" s="140">
        <v>124.33</v>
      </c>
      <c r="I32" s="140">
        <v>127.27</v>
      </c>
      <c r="J32" s="140">
        <v>124.51</v>
      </c>
      <c r="K32" s="140">
        <v>113.51</v>
      </c>
      <c r="L32" s="140">
        <v>73.08</v>
      </c>
      <c r="M32" s="140">
        <v>100.31</v>
      </c>
      <c r="N32" s="140">
        <v>113.7</v>
      </c>
      <c r="O32" s="140">
        <v>142.74</v>
      </c>
      <c r="P32" s="140">
        <v>89.42</v>
      </c>
      <c r="Q32" s="181"/>
    </row>
    <row r="33" spans="2:17" ht="15.75" thickBot="1">
      <c r="B33" s="20" t="s">
        <v>21</v>
      </c>
      <c r="C33" s="140">
        <v>100</v>
      </c>
      <c r="D33" s="140">
        <v>100.83</v>
      </c>
      <c r="E33" s="140">
        <v>85.81</v>
      </c>
      <c r="F33" s="140">
        <v>84.77</v>
      </c>
      <c r="G33" s="140">
        <v>79.650000000000006</v>
      </c>
      <c r="H33" s="140">
        <v>71.819999999999993</v>
      </c>
      <c r="I33" s="140">
        <v>73.97</v>
      </c>
      <c r="J33" s="140">
        <v>76.48</v>
      </c>
      <c r="K33" s="140">
        <v>79.86</v>
      </c>
      <c r="L33" s="140">
        <v>45.46</v>
      </c>
      <c r="M33" s="140">
        <v>67.28</v>
      </c>
      <c r="N33" s="140">
        <v>73.7</v>
      </c>
      <c r="O33" s="140">
        <v>84.36</v>
      </c>
      <c r="P33" s="140">
        <v>78.89</v>
      </c>
      <c r="Q33" s="181"/>
    </row>
    <row r="34" spans="2:17" ht="15.75" thickBot="1">
      <c r="B34" s="20" t="s">
        <v>19</v>
      </c>
      <c r="C34" s="140">
        <v>100</v>
      </c>
      <c r="D34" s="140">
        <v>97.06</v>
      </c>
      <c r="E34" s="140">
        <v>100.47</v>
      </c>
      <c r="F34" s="140">
        <v>96.28</v>
      </c>
      <c r="G34" s="140">
        <v>99.42</v>
      </c>
      <c r="H34" s="140">
        <v>95.67</v>
      </c>
      <c r="I34" s="140">
        <v>95.27</v>
      </c>
      <c r="J34" s="140">
        <v>98.51</v>
      </c>
      <c r="K34" s="140">
        <v>96.33</v>
      </c>
      <c r="L34" s="140">
        <v>62.57</v>
      </c>
      <c r="M34" s="140">
        <v>90.4</v>
      </c>
      <c r="N34" s="140">
        <v>94</v>
      </c>
      <c r="O34" s="140">
        <v>27.18</v>
      </c>
      <c r="P34" s="181"/>
      <c r="Q34" s="181"/>
    </row>
    <row r="35" spans="2:17">
      <c r="B35" s="20" t="s">
        <v>60</v>
      </c>
      <c r="C35" s="140">
        <v>100</v>
      </c>
      <c r="D35" s="140">
        <v>133.34</v>
      </c>
      <c r="E35" s="140">
        <v>146.1</v>
      </c>
      <c r="F35" s="140">
        <v>139.24</v>
      </c>
      <c r="G35" s="140">
        <v>242.07</v>
      </c>
      <c r="H35" s="140">
        <v>384.06</v>
      </c>
      <c r="I35" s="140">
        <v>393.45</v>
      </c>
      <c r="J35" s="140">
        <v>404.72</v>
      </c>
      <c r="K35" s="140">
        <v>411.62</v>
      </c>
      <c r="L35" s="140">
        <v>243.26</v>
      </c>
      <c r="M35" s="140">
        <v>330.35</v>
      </c>
      <c r="N35" s="140">
        <v>378.47</v>
      </c>
      <c r="O35" s="140">
        <v>382.48</v>
      </c>
      <c r="P35" s="140">
        <v>393.43</v>
      </c>
      <c r="Q35" s="140">
        <v>283.20999999999998</v>
      </c>
    </row>
    <row r="36" spans="2:17">
      <c r="B36" s="68" t="s">
        <v>34</v>
      </c>
      <c r="C36" s="140">
        <v>100</v>
      </c>
      <c r="D36" s="183">
        <v>104.82</v>
      </c>
      <c r="E36" s="183">
        <v>105.06</v>
      </c>
      <c r="F36" s="183">
        <v>105.15</v>
      </c>
      <c r="G36" s="183">
        <v>106.61</v>
      </c>
      <c r="H36" s="183">
        <v>108.89</v>
      </c>
      <c r="I36" s="183">
        <v>107.43</v>
      </c>
      <c r="J36" s="183">
        <v>104.12</v>
      </c>
      <c r="K36" s="183">
        <v>102.56</v>
      </c>
      <c r="L36" s="183">
        <v>63.34</v>
      </c>
      <c r="M36" s="183">
        <v>87.51</v>
      </c>
      <c r="N36" s="183">
        <v>99.31</v>
      </c>
      <c r="O36" s="183">
        <v>103.4</v>
      </c>
      <c r="P36" s="140">
        <v>109.99</v>
      </c>
      <c r="Q36" s="140">
        <v>122.62</v>
      </c>
    </row>
    <row r="37" spans="2:17">
      <c r="B37" s="184" t="s">
        <v>210</v>
      </c>
      <c r="D37" s="182"/>
      <c r="E37" s="182"/>
      <c r="F37" s="182"/>
      <c r="G37" s="182"/>
      <c r="H37" s="182"/>
      <c r="I37" s="182"/>
      <c r="J37" s="182"/>
      <c r="K37" s="182"/>
      <c r="L37" s="182"/>
      <c r="M37" s="182"/>
      <c r="N37" s="182"/>
      <c r="O37" s="182"/>
    </row>
    <row r="38" spans="2:17">
      <c r="D38" s="182"/>
      <c r="E38" s="182"/>
      <c r="F38" s="182"/>
      <c r="G38" s="182"/>
      <c r="H38" s="182"/>
      <c r="I38" s="182"/>
      <c r="J38" s="182"/>
      <c r="K38" s="182"/>
      <c r="L38" s="182"/>
      <c r="M38" s="182"/>
      <c r="N38" s="182"/>
      <c r="O38" s="182"/>
    </row>
    <row r="39" spans="2:17">
      <c r="D39" s="182"/>
      <c r="E39" s="182"/>
      <c r="F39" s="182"/>
      <c r="G39" s="182"/>
      <c r="H39" s="182"/>
      <c r="I39" s="182"/>
      <c r="J39" s="182"/>
      <c r="K39" s="182"/>
      <c r="L39" s="182"/>
      <c r="M39" s="182"/>
      <c r="N39" s="182"/>
      <c r="O39" s="182"/>
    </row>
    <row r="40" spans="2:17">
      <c r="D40" s="182"/>
      <c r="E40" s="182"/>
      <c r="F40" s="182"/>
      <c r="G40" s="182"/>
      <c r="H40" s="182"/>
      <c r="I40" s="182"/>
      <c r="J40" s="182"/>
      <c r="K40" s="182"/>
      <c r="L40" s="182"/>
      <c r="M40" s="182"/>
      <c r="N40" s="182"/>
      <c r="O40" s="182"/>
    </row>
    <row r="41" spans="2:17">
      <c r="D41" s="182"/>
      <c r="E41" s="182"/>
      <c r="F41" s="182"/>
      <c r="G41" s="182"/>
      <c r="H41" s="182"/>
      <c r="I41" s="182"/>
      <c r="J41" s="182"/>
      <c r="K41" s="182"/>
      <c r="L41" s="182"/>
      <c r="M41" s="182"/>
      <c r="N41" s="182"/>
      <c r="O41" s="182"/>
    </row>
    <row r="42" spans="2:17">
      <c r="D42" s="182"/>
      <c r="E42" s="182"/>
      <c r="F42" s="182"/>
      <c r="G42" s="182"/>
      <c r="H42" s="182"/>
      <c r="I42" s="182"/>
      <c r="J42" s="182"/>
      <c r="K42" s="182"/>
      <c r="L42" s="182"/>
      <c r="M42" s="182"/>
      <c r="N42" s="182"/>
      <c r="O42" s="182"/>
    </row>
    <row r="43" spans="2:17">
      <c r="D43" s="182"/>
      <c r="E43" s="182"/>
      <c r="F43" s="182"/>
      <c r="G43" s="182"/>
      <c r="H43" s="182"/>
      <c r="I43" s="182"/>
      <c r="J43" s="182"/>
      <c r="K43" s="182"/>
      <c r="L43" s="182"/>
      <c r="M43" s="182"/>
      <c r="N43" s="182"/>
      <c r="O43" s="182"/>
    </row>
    <row r="44" spans="2:17">
      <c r="D44" s="182"/>
      <c r="E44" s="182"/>
      <c r="F44" s="182"/>
      <c r="G44" s="182"/>
      <c r="H44" s="182"/>
      <c r="I44" s="182"/>
      <c r="J44" s="182"/>
      <c r="K44" s="182"/>
      <c r="L44" s="182"/>
      <c r="M44" s="182"/>
      <c r="N44" s="182"/>
      <c r="O44" s="182"/>
    </row>
    <row r="45" spans="2:17">
      <c r="D45" s="182"/>
      <c r="E45" s="182"/>
      <c r="F45" s="182"/>
      <c r="G45" s="182"/>
      <c r="H45" s="182"/>
      <c r="I45" s="182"/>
      <c r="J45" s="182"/>
      <c r="K45" s="182"/>
      <c r="L45" s="182"/>
      <c r="M45" s="182"/>
      <c r="N45" s="182"/>
      <c r="O45" s="182"/>
    </row>
    <row r="46" spans="2:17">
      <c r="Q46" s="154"/>
    </row>
  </sheetData>
  <pageMargins left="0.70866141732283472" right="0.70866141732283472" top="0.74803149606299213" bottom="0.74803149606299213" header="0.31496062992125984" footer="0.31496062992125984"/>
  <pageSetup paperSize="9" scale="44" orientation="landscape" r:id="rId1"/>
  <drawing r:id="rId2"/>
  <legacyDrawing r:id="rId3"/>
  <oleObjects>
    <mc:AlternateContent xmlns:mc="http://schemas.openxmlformats.org/markup-compatibility/2006">
      <mc:Choice Requires="x14">
        <oleObject progId="MSPhotoEd.3" shapeId="13313" r:id="rId4">
          <objectPr defaultSize="0" autoPict="0" r:id="rId5">
            <anchor moveWithCells="1">
              <from>
                <xdr:col>1</xdr:col>
                <xdr:colOff>0</xdr:colOff>
                <xdr:row>0</xdr:row>
                <xdr:rowOff>0</xdr:rowOff>
              </from>
              <to>
                <xdr:col>2</xdr:col>
                <xdr:colOff>142875</xdr:colOff>
                <xdr:row>3</xdr:row>
                <xdr:rowOff>152400</xdr:rowOff>
              </to>
            </anchor>
          </objectPr>
        </oleObject>
      </mc:Choice>
      <mc:Fallback>
        <oleObject progId="MSPhotoEd.3" shapeId="13313"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tabColor theme="1"/>
  </sheetPr>
  <dimension ref="A7:F23"/>
  <sheetViews>
    <sheetView showGridLines="0" workbookViewId="0">
      <selection activeCell="C28" sqref="C28"/>
    </sheetView>
  </sheetViews>
  <sheetFormatPr baseColWidth="10" defaultRowHeight="15"/>
  <cols>
    <col min="1" max="1" width="36.85546875" bestFit="1" customWidth="1"/>
  </cols>
  <sheetData>
    <row r="7" spans="1:6">
      <c r="A7" s="14" t="s">
        <v>64</v>
      </c>
    </row>
    <row r="8" spans="1:6">
      <c r="A8" s="41"/>
      <c r="B8" s="20">
        <v>2008</v>
      </c>
      <c r="C8" s="20">
        <v>2009</v>
      </c>
      <c r="D8" s="20">
        <v>2010</v>
      </c>
      <c r="E8" s="20" t="s">
        <v>62</v>
      </c>
      <c r="F8" s="127"/>
    </row>
    <row r="9" spans="1:6">
      <c r="A9" s="19" t="s">
        <v>47</v>
      </c>
      <c r="B9" s="43">
        <v>3</v>
      </c>
      <c r="C9" s="43">
        <v>3</v>
      </c>
      <c r="D9" s="43">
        <v>3</v>
      </c>
      <c r="E9" s="43">
        <v>3</v>
      </c>
    </row>
    <row r="10" spans="1:6">
      <c r="A10" s="19" t="s">
        <v>48</v>
      </c>
      <c r="B10" s="43">
        <v>2</v>
      </c>
      <c r="C10" s="43">
        <v>2</v>
      </c>
      <c r="D10" s="43">
        <v>2</v>
      </c>
      <c r="E10" s="43">
        <v>2</v>
      </c>
    </row>
    <row r="11" spans="1:6">
      <c r="A11" s="19" t="s">
        <v>49</v>
      </c>
      <c r="B11" s="38">
        <v>101450</v>
      </c>
      <c r="C11" s="38">
        <v>158020</v>
      </c>
      <c r="D11" s="38" t="s">
        <v>50</v>
      </c>
      <c r="E11" s="38">
        <v>92072</v>
      </c>
    </row>
    <row r="12" spans="1:6">
      <c r="A12" s="19" t="s">
        <v>54</v>
      </c>
      <c r="B12" s="43">
        <v>7</v>
      </c>
      <c r="C12" s="43">
        <v>7</v>
      </c>
      <c r="D12" s="43">
        <v>7</v>
      </c>
      <c r="E12" s="43">
        <v>7</v>
      </c>
    </row>
    <row r="13" spans="1:6">
      <c r="A13" s="19" t="s">
        <v>55</v>
      </c>
      <c r="B13" s="38" t="s">
        <v>51</v>
      </c>
      <c r="C13" s="38" t="s">
        <v>51</v>
      </c>
      <c r="D13" s="38" t="s">
        <v>51</v>
      </c>
      <c r="E13" s="38" t="s">
        <v>51</v>
      </c>
    </row>
    <row r="14" spans="1:6">
      <c r="A14" s="19" t="s">
        <v>56</v>
      </c>
      <c r="B14" s="38" t="s">
        <v>53</v>
      </c>
      <c r="C14" s="38" t="s">
        <v>53</v>
      </c>
      <c r="D14" s="38" t="s">
        <v>53</v>
      </c>
      <c r="E14" s="38" t="s">
        <v>53</v>
      </c>
    </row>
    <row r="15" spans="1:6">
      <c r="A15" s="19" t="s">
        <v>57</v>
      </c>
      <c r="B15" s="38" t="s">
        <v>59</v>
      </c>
      <c r="C15" s="38" t="s">
        <v>59</v>
      </c>
      <c r="D15" s="38" t="s">
        <v>59</v>
      </c>
      <c r="E15" s="38" t="s">
        <v>59</v>
      </c>
    </row>
    <row r="16" spans="1:6">
      <c r="A16" s="19" t="s">
        <v>58</v>
      </c>
      <c r="B16" s="38" t="s">
        <v>52</v>
      </c>
      <c r="C16" s="38" t="s">
        <v>52</v>
      </c>
      <c r="D16" s="38" t="s">
        <v>52</v>
      </c>
      <c r="E16" s="38" t="s">
        <v>52</v>
      </c>
    </row>
    <row r="17" spans="1:4">
      <c r="A17" s="2" t="s">
        <v>107</v>
      </c>
    </row>
    <row r="18" spans="1:4">
      <c r="A18" s="2" t="s">
        <v>65</v>
      </c>
    </row>
    <row r="23" spans="1:4">
      <c r="D23" s="40"/>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35841" r:id="rId4">
          <objectPr defaultSize="0" autoPict="0" r:id="rId5">
            <anchor moveWithCells="1">
              <from>
                <xdr:col>0</xdr:col>
                <xdr:colOff>0</xdr:colOff>
                <xdr:row>1</xdr:row>
                <xdr:rowOff>0</xdr:rowOff>
              </from>
              <to>
                <xdr:col>0</xdr:col>
                <xdr:colOff>1676400</xdr:colOff>
                <xdr:row>4</xdr:row>
                <xdr:rowOff>152400</xdr:rowOff>
              </to>
            </anchor>
          </objectPr>
        </oleObject>
      </mc:Choice>
      <mc:Fallback>
        <oleObject progId="MSPhotoEd.3" shapeId="35841"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IDFMDescription xmlns="a24bb705-5e89-496b-ad88-723fde3c4639" xsi:nil="true"/>
    <_dlc_DocId xmlns="a24bb705-5e89-496b-ad88-723fde3c4639">0266-91439812-60062</_dlc_DocId>
    <_dlc_DocIdUrl xmlns="a24bb705-5e89-496b-ad88-723fde3c4639">
      <Url>https://ged.iledefrance-mobilites.fr/Direction/0266/_layouts/15/DocIdRedir.aspx?ID=0266-91439812-60062</Url>
      <Description>0266-91439812-60062</Description>
    </_dlc_DocIdUrl>
    <SharedWithUsers xmlns="6570837d-c620-43e7-9401-06403f1fb733">
      <UserInfo>
        <DisplayName>Jeanne GUILLAUMAT</DisplayName>
        <AccountId>153</AccountId>
        <AccountType/>
      </UserInfo>
      <UserInfo>
        <DisplayName>Tamara BOZOVIC</DisplayName>
        <AccountId>376</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IDFM" ma:contentTypeID="0x0101000572BFEF5B05AF409027F1CF9052BA55005BB138D534983447B6C191C37FAAB00B" ma:contentTypeVersion="4" ma:contentTypeDescription="" ma:contentTypeScope="" ma:versionID="e7b8150c4ae18c186c7d71956f931185">
  <xsd:schema xmlns:xsd="http://www.w3.org/2001/XMLSchema" xmlns:xs="http://www.w3.org/2001/XMLSchema" xmlns:p="http://schemas.microsoft.com/office/2006/metadata/properties" xmlns:ns2="a24bb705-5e89-496b-ad88-723fde3c4639" xmlns:ns3="6570837d-c620-43e7-9401-06403f1fb733" xmlns:ns4="http://schemas.microsoft.com/sharepoint/v4" targetNamespace="http://schemas.microsoft.com/office/2006/metadata/properties" ma:root="true" ma:fieldsID="7714ca29870aa69a191d5969cbf75e34" ns2:_="" ns3:_="" ns4:_="">
    <xsd:import namespace="a24bb705-5e89-496b-ad88-723fde3c4639"/>
    <xsd:import namespace="6570837d-c620-43e7-9401-06403f1fb733"/>
    <xsd:import namespace="http://schemas.microsoft.com/sharepoint/v4"/>
    <xsd:element name="properties">
      <xsd:complexType>
        <xsd:sequence>
          <xsd:element name="documentManagement">
            <xsd:complexType>
              <xsd:all>
                <xsd:element ref="ns2:IDFMDescription" minOccurs="0"/>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bb705-5e89-496b-ad88-723fde3c4639" elementFormDefault="qualified">
    <xsd:import namespace="http://schemas.microsoft.com/office/2006/documentManagement/types"/>
    <xsd:import namespace="http://schemas.microsoft.com/office/infopath/2007/PartnerControls"/>
    <xsd:element name="IDFMDescription" ma:index="8" nillable="true" ma:displayName="Description du document" ma:description="Regroupe l’ensemble des métadonnées issues de Jalios" ma:internalName="IDFMDescription">
      <xsd:simpleType>
        <xsd:restriction base="dms:Note">
          <xsd:maxLength value="255"/>
        </xsd:restriction>
      </xsd:simpleType>
    </xsd:element>
    <xsd:element name="_dlc_DocId" ma:index="9" nillable="true" ma:displayName="Valeur d’ID de document" ma:description="Valeur de l’ID de document affecté à cet élément." ma:internalName="_dlc_DocId" ma:readOnly="true">
      <xsd:simpleType>
        <xsd:restriction base="dms:Text"/>
      </xsd:simpleType>
    </xsd:element>
    <xsd:element name="_dlc_DocIdUrl" ma:index="10"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70837d-c620-43e7-9401-06403f1fb733" elementFormDefault="qualified">
    <xsd:import namespace="http://schemas.microsoft.com/office/2006/documentManagement/types"/>
    <xsd:import namespace="http://schemas.microsoft.com/office/infopath/2007/PartnerControls"/>
    <xsd:element name="SharedWithUsers" ma:index="12"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791B8E-492C-49EC-A74D-558E0733F665}">
  <ds:schemaRefs>
    <ds:schemaRef ds:uri="http://schemas.microsoft.com/sharepoint/events"/>
  </ds:schemaRefs>
</ds:datastoreItem>
</file>

<file path=customXml/itemProps2.xml><?xml version="1.0" encoding="utf-8"?>
<ds:datastoreItem xmlns:ds="http://schemas.openxmlformats.org/officeDocument/2006/customXml" ds:itemID="{1E822DB6-AD56-4A0D-81B9-6E06D1FCAE0A}">
  <ds:schemaRefs>
    <ds:schemaRef ds:uri="http://schemas.microsoft.com/sharepoint/v3/contenttype/forms"/>
  </ds:schemaRefs>
</ds:datastoreItem>
</file>

<file path=customXml/itemProps3.xml><?xml version="1.0" encoding="utf-8"?>
<ds:datastoreItem xmlns:ds="http://schemas.openxmlformats.org/officeDocument/2006/customXml" ds:itemID="{7E5F0CC7-8D22-49B1-B029-400396D4DD45}">
  <ds:schemaRefs>
    <ds:schemaRef ds:uri="http://schemas.microsoft.com/office/2006/documentManagement/types"/>
    <ds:schemaRef ds:uri="6570837d-c620-43e7-9401-06403f1fb733"/>
    <ds:schemaRef ds:uri="http://schemas.microsoft.com/office/2006/metadata/properties"/>
    <ds:schemaRef ds:uri="http://schemas.microsoft.com/sharepoint/v4"/>
    <ds:schemaRef ds:uri="http://purl.org/dc/elements/1.1/"/>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a24bb705-5e89-496b-ad88-723fde3c4639"/>
  </ds:schemaRefs>
</ds:datastoreItem>
</file>

<file path=customXml/itemProps4.xml><?xml version="1.0" encoding="utf-8"?>
<ds:datastoreItem xmlns:ds="http://schemas.openxmlformats.org/officeDocument/2006/customXml" ds:itemID="{7BB8D62F-5B27-4F17-AC87-C4D8E3849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4bb705-5e89-496b-ad88-723fde3c4639"/>
    <ds:schemaRef ds:uri="6570837d-c620-43e7-9401-06403f1fb73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2c58dd-e63b-40f1-b1c5-7af95e47d410}" enabled="1" method="Standard" siteId="{7dce31e1-0e64-442b-9c26-4c8cc8af1f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Sommaire</vt:lpstr>
      <vt:lpstr>Préambule</vt:lpstr>
      <vt:lpstr>1- VK tous modes</vt:lpstr>
      <vt:lpstr>2- TK COM Trains RER métro</vt:lpstr>
      <vt:lpstr>4- VK Com TRAMWAYS</vt:lpstr>
      <vt:lpstr>3- VK Com BUS</vt:lpstr>
      <vt:lpstr>5- PAM</vt:lpstr>
      <vt:lpstr>6- Voguéo</vt:lpstr>
      <vt:lpstr>'2- TK COM Trains RER métro'!Zone_d_impression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2006-09-12T15:06:44Z</dcterms:created>
  <dcterms:modified xsi:type="dcterms:W3CDTF">2026-07-21T13:58:10Z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3f560839-2ed7-41d6-94a4-c9b26b7828d8</vt:lpwstr>
  </property>
  <property fmtid="{D5CDD505-2E9C-101B-9397-08002B2CF9AE}" pid="3" name="ContentTypeId">
    <vt:lpwstr>0x0101000572BFEF5B05AF409027F1CF9052BA55005BB138D534983447B6C191C37FAAB00B</vt:lpwstr>
  </property>
  <property fmtid="{D5CDD505-2E9C-101B-9397-08002B2CF9AE}" pid="4" name="MSIP_Label_c52c58dd-e63b-40f1-b1c5-7af95e47d410_Enabled">
    <vt:lpwstr>true</vt:lpwstr>
  </property>
  <property fmtid="{D5CDD505-2E9C-101B-9397-08002B2CF9AE}" pid="5" name="MSIP_Label_c52c58dd-e63b-40f1-b1c5-7af95e47d410_SetDate">
    <vt:lpwstr>2023-12-20T15:57:07Z</vt:lpwstr>
  </property>
  <property fmtid="{D5CDD505-2E9C-101B-9397-08002B2CF9AE}" pid="6" name="MSIP_Label_c52c58dd-e63b-40f1-b1c5-7af95e47d410_Method">
    <vt:lpwstr>Standard</vt:lpwstr>
  </property>
  <property fmtid="{D5CDD505-2E9C-101B-9397-08002B2CF9AE}" pid="7" name="MSIP_Label_c52c58dd-e63b-40f1-b1c5-7af95e47d410_Name">
    <vt:lpwstr>C1 - Standard</vt:lpwstr>
  </property>
  <property fmtid="{D5CDD505-2E9C-101B-9397-08002B2CF9AE}" pid="8" name="MSIP_Label_c52c58dd-e63b-40f1-b1c5-7af95e47d410_SiteId">
    <vt:lpwstr>7dce31e1-0e64-442b-9c26-4c8cc8af1fb1</vt:lpwstr>
  </property>
  <property fmtid="{D5CDD505-2E9C-101B-9397-08002B2CF9AE}" pid="9" name="MSIP_Label_c52c58dd-e63b-40f1-b1c5-7af95e47d410_ActionId">
    <vt:lpwstr>b90b501d-2cf0-43f3-99d9-e008e0359069</vt:lpwstr>
  </property>
  <property fmtid="{D5CDD505-2E9C-101B-9397-08002B2CF9AE}" pid="10" name="MSIP_Label_c52c58dd-e63b-40f1-b1c5-7af95e47d410_ContentBits">
    <vt:lpwstr>0</vt:lpwstr>
  </property>
</Properties>
</file>