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nne.bonnot\Documents\03_TC en chiffres\2025\"/>
    </mc:Choice>
  </mc:AlternateContent>
  <xr:revisionPtr revIDLastSave="0" documentId="13_ncr:1_{29B5BB33-9B0B-4FDF-B2E2-3F21625DB3B0}" xr6:coauthVersionLast="47" xr6:coauthVersionMax="47" xr10:uidLastSave="{00000000-0000-0000-0000-000000000000}"/>
  <bookViews>
    <workbookView xWindow="-110" yWindow="-110" windowWidth="19420" windowHeight="11500" firstSheet="9" activeTab="10" xr2:uid="{00000000-000D-0000-FFFF-FFFF00000000}"/>
  </bookViews>
  <sheets>
    <sheet name="Sommaire" sheetId="8" r:id="rId1"/>
    <sheet name="Préambule" sheetId="14" r:id="rId2"/>
    <sheet name="1-réseau par mode et exploitant" sheetId="1" r:id="rId3"/>
    <sheet name="2-RER et trains" sheetId="3" r:id="rId4"/>
    <sheet name="3-Métro" sheetId="4" r:id="rId5"/>
    <sheet name="4-Tramway et Bus" sheetId="7" r:id="rId6"/>
    <sheet name="5-accessibilité gares RER Train" sheetId="15" r:id="rId7"/>
    <sheet name="7-accessibilité bus" sheetId="17" r:id="rId8"/>
    <sheet name="6-accessibilité métro tram" sheetId="16" r:id="rId9"/>
    <sheet name="8-stationnement vélos" sheetId="13" r:id="rId10"/>
    <sheet name="9-parcs-relais" sheetId="10" r:id="rId11"/>
  </sheets>
  <definedNames>
    <definedName name="Print_Area" localSheetId="3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3" i="1" l="1"/>
  <c r="AH11" i="1"/>
  <c r="AI9" i="1"/>
  <c r="AI11" i="1" s="1"/>
  <c r="AJ25" i="3" l="1"/>
  <c r="AJ26" i="3" s="1"/>
  <c r="AI25" i="3"/>
  <c r="AJ25" i="7"/>
  <c r="AI25" i="7"/>
  <c r="R13" i="16"/>
  <c r="M17" i="10" l="1"/>
  <c r="L17" i="10"/>
  <c r="K17" i="10"/>
  <c r="J17" i="10"/>
  <c r="M12" i="10"/>
  <c r="L12" i="10"/>
  <c r="K12" i="10"/>
  <c r="J12" i="10"/>
  <c r="J18" i="10" s="1"/>
</calcChain>
</file>

<file path=xl/sharedStrings.xml><?xml version="1.0" encoding="utf-8"?>
<sst xmlns="http://schemas.openxmlformats.org/spreadsheetml/2006/main" count="1162" uniqueCount="269">
  <si>
    <t>1. Le réseau</t>
  </si>
  <si>
    <t>Mise à jour :</t>
  </si>
  <si>
    <t>Sommaire</t>
  </si>
  <si>
    <t>Cliquez sur les intitulés pour accéder aux données</t>
  </si>
  <si>
    <t>Une fois dans les données, cliquez sur le logo Omnil pour revenir au sommaire</t>
  </si>
  <si>
    <t>Préambule</t>
  </si>
  <si>
    <t>1-Réseau par mode et exploitant</t>
  </si>
  <si>
    <t>2-RER et trains</t>
  </si>
  <si>
    <t>3-Métro</t>
  </si>
  <si>
    <t>4-Bus et tramway</t>
  </si>
  <si>
    <t>5-accessibilité gares RER Train</t>
  </si>
  <si>
    <t>6-accessibilité métro tram</t>
  </si>
  <si>
    <t>7-accessibilité bus</t>
  </si>
  <si>
    <t xml:space="preserve">8-stationnement vélos </t>
  </si>
  <si>
    <t>9-parcs-relais</t>
  </si>
  <si>
    <t>Figure 1 : Consistance du réseau par mode</t>
  </si>
  <si>
    <t>Nombre de lignes</t>
  </si>
  <si>
    <t>Longueur des lignes en km</t>
  </si>
  <si>
    <t>Train</t>
  </si>
  <si>
    <t>RER</t>
  </si>
  <si>
    <t>Train/RER</t>
  </si>
  <si>
    <t>Métro</t>
  </si>
  <si>
    <r>
      <t xml:space="preserve">Tramway </t>
    </r>
    <r>
      <rPr>
        <b/>
        <sz val="8"/>
        <color theme="0"/>
        <rFont val="Calibri"/>
        <family val="2"/>
        <scheme val="minor"/>
      </rPr>
      <t>(2)</t>
    </r>
  </si>
  <si>
    <r>
      <t>9</t>
    </r>
    <r>
      <rPr>
        <sz val="8"/>
        <rFont val="Calibri"/>
        <family val="2"/>
        <scheme val="minor"/>
      </rPr>
      <t>(1)</t>
    </r>
  </si>
  <si>
    <t>Bus</t>
  </si>
  <si>
    <t>-</t>
  </si>
  <si>
    <t>- dans Paris</t>
  </si>
  <si>
    <t>- dans petite et grande couronne</t>
  </si>
  <si>
    <t>- Noctilien</t>
  </si>
  <si>
    <t>Navette fluviale</t>
  </si>
  <si>
    <t>Remarques : estimation de la longueur des lignes d'après le Système d'Information Géographique (SIG). En présence de sous-lignes, les troncs communs ne sont comptabilisés qu'une seule fois.</t>
  </si>
  <si>
    <t>-T3a mise en service en 2006 entre le Pont du Garigliano et la Porte de Vincennes</t>
  </si>
  <si>
    <t>-T3B mise en service en 2012 entre la Porte de Vincennes et Porte d'Asnières.</t>
  </si>
  <si>
    <t>-T4 mise en service en 2006 entre Aulnay-sous-Bois et Bondy.</t>
  </si>
  <si>
    <t>-T5 mise en service en 2013 entre le marché de Saint-Denis et la gare de Garges - Sarcelles.</t>
  </si>
  <si>
    <t>-T6 mise en service en 2014 entre Châtillon Montrouge et Robert Wagner.</t>
  </si>
  <si>
    <t>-T7 mise en service en 2013 entreLouis Aragon et Porte de l'Essonne.</t>
  </si>
  <si>
    <t>-T8 mise en service en 2014 entre Saint-Denis - Épinay-sur-Seine/Villetaneuse.</t>
  </si>
  <si>
    <t>-T11E Mise en service en 2017 entre Epinay sur Seine et Le Bourget.</t>
  </si>
  <si>
    <t>-T4 prolongement en 2019 en direction de Montfermeil.</t>
  </si>
  <si>
    <t xml:space="preserve">-T9 mis en service en 2021 entre Porte de Choisy et Orly - Gaston Viens. </t>
  </si>
  <si>
    <t>-T13 mise en service en 2022 entre Saint-Germain-en-Laye et Saint-Cyr</t>
  </si>
  <si>
    <r>
      <t xml:space="preserve">-T10 mise en service </t>
    </r>
    <r>
      <rPr>
        <sz val="10"/>
        <color theme="1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>n 2023 entre Clamart et Antony</t>
    </r>
  </si>
  <si>
    <t>-T12 mise en service en 2023 entre Massy-Palaiseau et Evry-Courcouronnes</t>
  </si>
  <si>
    <t>Le T12 emprunte entre les gares de Massy et Petit Vaux 10km des voies du RER C et dessert maintenant à la place du RER C les 5 gares de la ligne.</t>
  </si>
  <si>
    <t>Source : Île de France Mobilités d'après SNCF, RATP, Optile</t>
  </si>
  <si>
    <t>Figure 2 : Consistance du réseau par exploitant</t>
  </si>
  <si>
    <t>RATP</t>
  </si>
  <si>
    <t>RER*</t>
  </si>
  <si>
    <t>Tramway</t>
  </si>
  <si>
    <r>
      <t xml:space="preserve">6 </t>
    </r>
    <r>
      <rPr>
        <vertAlign val="superscript"/>
        <sz val="11"/>
        <rFont val="Calibri"/>
        <family val="2"/>
        <scheme val="minor"/>
      </rPr>
      <t>(1)</t>
    </r>
  </si>
  <si>
    <t>Bus à Paris</t>
  </si>
  <si>
    <t>Bus en petite couronne</t>
  </si>
  <si>
    <t>Noctilien</t>
  </si>
  <si>
    <t>SNCF</t>
  </si>
  <si>
    <t>Keolis</t>
  </si>
  <si>
    <t>Optile</t>
  </si>
  <si>
    <t xml:space="preserve">Remarques : estimation de la longueur des lignes d'après SIG. En présence de sous-lignes, les troncs communs ne sont comptabilisés qu'une seule fois. </t>
  </si>
  <si>
    <t>* RER coexploités avec la SNCF</t>
  </si>
  <si>
    <r>
      <t xml:space="preserve">(1) </t>
    </r>
    <r>
      <rPr>
        <sz val="9"/>
        <color theme="1"/>
        <rFont val="Calibri"/>
        <family val="2"/>
        <scheme val="minor"/>
      </rPr>
      <t>les lignes T3a et T3b comptent pour 2 lignes.</t>
    </r>
  </si>
  <si>
    <t xml:space="preserve">Figure 3 : Caractéristiques du réseau de RER et Trains </t>
  </si>
  <si>
    <t>Exploitant</t>
  </si>
  <si>
    <t>Nombre de 
gares nominales desservies</t>
  </si>
  <si>
    <t>Longueur des lignes (km)</t>
  </si>
  <si>
    <t>Nombre de gares nominales desservies</t>
  </si>
  <si>
    <t>RER A</t>
  </si>
  <si>
    <t>RATP / SNCF</t>
  </si>
  <si>
    <t>A RATP</t>
  </si>
  <si>
    <t>A SNCF</t>
  </si>
  <si>
    <t>RER B</t>
  </si>
  <si>
    <t>B RATP</t>
  </si>
  <si>
    <t>B SNCF</t>
  </si>
  <si>
    <t>RER C</t>
  </si>
  <si>
    <t>RER D</t>
  </si>
  <si>
    <t>RER E</t>
  </si>
  <si>
    <t>Toutes lignes RER</t>
  </si>
  <si>
    <t>H</t>
  </si>
  <si>
    <t>J</t>
  </si>
  <si>
    <t>K</t>
  </si>
  <si>
    <t>L</t>
  </si>
  <si>
    <t>N</t>
  </si>
  <si>
    <t>P</t>
  </si>
  <si>
    <t>R</t>
  </si>
  <si>
    <t>U</t>
  </si>
  <si>
    <t>Toutes lignes Trains</t>
  </si>
  <si>
    <t>Somme 
RER-Trains</t>
  </si>
  <si>
    <t>Remarques : estimation de la longueur des lignes d'après le SIG. En présence de sous-lignes, les troncs communs ne sont comptabilisés qu'une seule fois. La longueur des lignes porte sur le seul périmètre francilien.</t>
  </si>
  <si>
    <t>Source : Île de France Mobilités d'après SNCF, RATP</t>
  </si>
  <si>
    <t>Décembre 2013 : Ouverture de la gare Créteil Pompadour (RER D), cette gare remplace la gare de Villeneuve-Prairie</t>
  </si>
  <si>
    <t>Décembre 2015 : Ouverture de la gare Rosa Parks (RER E)</t>
  </si>
  <si>
    <t>Figure 4 : Caractéristiques du Métro</t>
  </si>
  <si>
    <t>Nombre 
de stations desservies</t>
  </si>
  <si>
    <t>Longueur 
des lignes (km)</t>
  </si>
  <si>
    <t>Nombre de stations desservies</t>
  </si>
  <si>
    <t>3 bis</t>
  </si>
  <si>
    <t>7 bis</t>
  </si>
  <si>
    <t>Toutes lignes Métro</t>
  </si>
  <si>
    <t xml:space="preserve">Remarques : estimation de la longueur des lignes d'après le SIG. En présence de sous-lignes, les troncs communs ne sont comptabilisés qu'une seule fois. </t>
  </si>
  <si>
    <t>Pour le total, les stations qui desservent plusieurs lignes n'ont été comptabilisées qu'une seule fois.</t>
  </si>
  <si>
    <t>Source : Île de France Mobilités d'après RATP</t>
  </si>
  <si>
    <t>Figure 5 : Caractéristiques du Tramway</t>
  </si>
  <si>
    <t>Nombre de points d'arrêt désservis</t>
  </si>
  <si>
    <t>T1</t>
  </si>
  <si>
    <r>
      <t xml:space="preserve">T2 </t>
    </r>
    <r>
      <rPr>
        <sz val="8"/>
        <color theme="0"/>
        <rFont val="Calibri"/>
        <family val="2"/>
        <scheme val="minor"/>
      </rPr>
      <t>(1)</t>
    </r>
  </si>
  <si>
    <t>T3a</t>
  </si>
  <si>
    <t>T3b</t>
  </si>
  <si>
    <t>T4</t>
  </si>
  <si>
    <t>T5</t>
  </si>
  <si>
    <t>T6</t>
  </si>
  <si>
    <t>T7</t>
  </si>
  <si>
    <t>T8</t>
  </si>
  <si>
    <t>T9</t>
  </si>
  <si>
    <t>KEOLIS</t>
  </si>
  <si>
    <t>T10</t>
  </si>
  <si>
    <t>RATP CAP</t>
  </si>
  <si>
    <t>T11</t>
  </si>
  <si>
    <t>T12</t>
  </si>
  <si>
    <t>T13</t>
  </si>
  <si>
    <t>Toutes lignes Tramway</t>
  </si>
  <si>
    <t>Remarques : estimation de la longueur des lignes d'après le SIG. En présence de sous-lignes, les troncs communs ne sont comptabilisés qu'une seule fois.</t>
  </si>
  <si>
    <t>Note : Le T4 et le T11E sont des lignes de tram-train exploitées par la SNCF ; les lignes 1 à 3 et 5 à 8 sont exploitées par la RATP.</t>
  </si>
  <si>
    <r>
      <t>*Depuis le 1</t>
    </r>
    <r>
      <rPr>
        <vertAlign val="superscript"/>
        <sz val="9"/>
        <color theme="1"/>
        <rFont val="Calibri"/>
        <family val="2"/>
        <scheme val="minor"/>
      </rPr>
      <t>er</t>
    </r>
    <r>
      <rPr>
        <sz val="9"/>
        <color theme="1"/>
        <rFont val="Calibri"/>
        <family val="2"/>
        <scheme val="minor"/>
      </rPr>
      <t xml:space="preserve"> septembre 2023, le service de descente à la demande est généralisé à toutes les lignes de bus NOCTILIEN gérées par la RATP. </t>
    </r>
  </si>
  <si>
    <t>Figure 6 : Caractéristiques du réseau Bus</t>
  </si>
  <si>
    <t>Nombre d'arrêts desservis</t>
  </si>
  <si>
    <t>Bus en petite Couronne</t>
  </si>
  <si>
    <t>Bus en grande Couronne</t>
  </si>
  <si>
    <t>Total Bus PC + GC</t>
  </si>
  <si>
    <t>RATP/Optile</t>
  </si>
  <si>
    <t>Autre opérateurs</t>
  </si>
  <si>
    <t>Total noctilien</t>
  </si>
  <si>
    <t xml:space="preserve">Remarques : 
</t>
  </si>
  <si>
    <t>Les zones de lieu se définit comme un regroupement, au sein d’un lieu d’arrêt, de zones d’embarquement portant le même nom commercial</t>
  </si>
  <si>
    <t>(données du référentiel des arrêts)</t>
  </si>
  <si>
    <t>Figure 8 : Accessibilité des stations de métro et de tramway</t>
  </si>
  <si>
    <t>Nombre total de stations accessibles*</t>
  </si>
  <si>
    <t>Nombre total de points d'arrêts accessibles</t>
  </si>
  <si>
    <t>Tramway**</t>
  </si>
  <si>
    <t>Nombre total de stations accessibles</t>
  </si>
  <si>
    <t>Remarque : * Sur le réseau métro, seules les stations de la ligne 14 sont accessibles de la voirie aux trains en toute autonomie</t>
  </si>
  <si>
    <t>** Prolongement du T4 en 2019 et mise en service du T9 en 2021</t>
  </si>
  <si>
    <t>Prolongement de la ligne 4 et de la ligne 12. Les nouvelles stations sont accessibles cependant le matériel roulant le sera à l'issue de son renouvellement.</t>
  </si>
  <si>
    <t>DEFINITION ACCESSIBILITE D'UNE STATION :</t>
  </si>
  <si>
    <t>Une station est déclarée accessible lorsque :</t>
  </si>
  <si>
    <r>
      <t>-</t>
    </r>
    <r>
      <rPr>
        <sz val="10"/>
        <rFont val="Times New Roman"/>
        <family val="1"/>
      </rPr>
      <t xml:space="preserve">          </t>
    </r>
    <r>
      <rPr>
        <sz val="10"/>
        <rFont val="Calibri"/>
        <family val="2"/>
        <scheme val="minor"/>
      </rPr>
      <t xml:space="preserve">elle est accessible depuis la voirie jusqu’au train, </t>
    </r>
  </si>
  <si>
    <r>
      <t>-</t>
    </r>
    <r>
      <rPr>
        <sz val="10"/>
        <rFont val="Times New Roman"/>
        <family val="1"/>
      </rPr>
      <t xml:space="preserve">          </t>
    </r>
    <r>
      <rPr>
        <sz val="10"/>
        <rFont val="Calibri"/>
        <family val="2"/>
        <scheme val="minor"/>
      </rPr>
      <t>elle est au moins reliée à une autre station accessible sur une ligne la desservant,</t>
    </r>
  </si>
  <si>
    <t>- La station Timbaud sur le T1 est comptée qu'une seule fois bien qu'il y ait deux gares distinctes.</t>
  </si>
  <si>
    <t>Source : Île de France Mobilités</t>
  </si>
  <si>
    <t>Figure 7 : Accessibilité des gares RER et Trains</t>
  </si>
  <si>
    <t>A</t>
  </si>
  <si>
    <t>B</t>
  </si>
  <si>
    <t>D</t>
  </si>
  <si>
    <t>E</t>
  </si>
  <si>
    <t>Nombre total de points d'arrêts</t>
  </si>
  <si>
    <t>Nombre total de gares</t>
  </si>
  <si>
    <t>Note : Les gares Paris Nord, Saint lazare etc sont recomptés à chaque fois</t>
  </si>
  <si>
    <t xml:space="preserve">Les gares suivantes ont été déclarées accessisbles: </t>
  </si>
  <si>
    <t>Massy Palaiseau 2012</t>
  </si>
  <si>
    <t>Noisy le Grand Mont d’Est 2013</t>
  </si>
  <si>
    <t>Lozère 2014</t>
  </si>
  <si>
    <t>Orsay 2014</t>
  </si>
  <si>
    <t>Nanterre 2015</t>
  </si>
  <si>
    <t>Luxembourg 2019</t>
  </si>
  <si>
    <t>La Croix de Berny 2021</t>
  </si>
  <si>
    <t>Figure 9 : accessibilité des lignes de bus</t>
  </si>
  <si>
    <t>Nombre de lignes de bus accessibles en Île-de-France</t>
  </si>
  <si>
    <t> 379</t>
  </si>
  <si>
    <t> 433</t>
  </si>
  <si>
    <t>513 </t>
  </si>
  <si>
    <t> 533</t>
  </si>
  <si>
    <t>539*</t>
  </si>
  <si>
    <t>549 </t>
  </si>
  <si>
    <t>DEFINITION ACCESSIBILITE D'UNE LIGNE :</t>
  </si>
  <si>
    <t>Une ligne routière (bus ou car) est déclarée accessible par le transporteur dès lors qu’elle répond aux critères suivants :</t>
  </si>
  <si>
    <r>
      <t>-</t>
    </r>
    <r>
      <rPr>
        <sz val="10"/>
        <rFont val="Times New Roman"/>
        <family val="1"/>
      </rPr>
      <t xml:space="preserve">          </t>
    </r>
    <r>
      <rPr>
        <sz val="10"/>
        <rFont val="Calibri"/>
        <family val="2"/>
        <scheme val="minor"/>
      </rPr>
      <t>Au moins 70% des points d’arrêts accessibles</t>
    </r>
  </si>
  <si>
    <r>
      <t>-</t>
    </r>
    <r>
      <rPr>
        <sz val="10"/>
        <rFont val="Times New Roman"/>
        <family val="1"/>
      </rPr>
      <t xml:space="preserve">          </t>
    </r>
    <r>
      <rPr>
        <sz val="10"/>
        <rFont val="Calibri"/>
        <family val="2"/>
        <scheme val="minor"/>
      </rPr>
      <t>Personnel formé à la prise en charge des personne en situation de handicap</t>
    </r>
  </si>
  <si>
    <r>
      <t>-</t>
    </r>
    <r>
      <rPr>
        <sz val="10"/>
        <rFont val="Times New Roman"/>
        <family val="1"/>
      </rPr>
      <t xml:space="preserve">          </t>
    </r>
    <r>
      <rPr>
        <sz val="10"/>
        <rFont val="Calibri"/>
        <family val="2"/>
        <scheme val="minor"/>
      </rPr>
      <t>100% du matériel roulant accessible (hors matériel de réserve)</t>
    </r>
  </si>
  <si>
    <r>
      <t>-</t>
    </r>
    <r>
      <rPr>
        <sz val="10"/>
        <rFont val="Times New Roman"/>
        <family val="1"/>
      </rPr>
      <t xml:space="preserve">          </t>
    </r>
    <r>
      <rPr>
        <sz val="10"/>
        <rFont val="Calibri"/>
        <family val="2"/>
        <scheme val="minor"/>
      </rPr>
      <t>Information voyageur mise à jour</t>
    </r>
  </si>
  <si>
    <t>*SD'AP, Schéma Directeur d'Accessibilité Programmée </t>
  </si>
  <si>
    <t>Données Véligo issues des financements accordés depuis l'approbation par le CA du Île de France Mobilités du SDSV le 9 février 2011</t>
  </si>
  <si>
    <t xml:space="preserve">Figure 10 : Evolution du nombre de gares équipées d'un Parking vélo Île-de-France Mobilités </t>
  </si>
  <si>
    <t>Nombre de gares équipées d'un Parking vélo Île-de-France Mobilités</t>
  </si>
  <si>
    <t>Nombre de places Vélo dans un Parking vélo Île-de-France Mobilités</t>
  </si>
  <si>
    <t>dont places sous abri</t>
  </si>
  <si>
    <t>dont places en consigne</t>
  </si>
  <si>
    <t>75 - Paris</t>
  </si>
  <si>
    <t>92 - Hauts-de-Seine</t>
  </si>
  <si>
    <t>93 - Seine-Saint-Denis</t>
  </si>
  <si>
    <t>94 - Val-de-Marne</t>
  </si>
  <si>
    <t>Petite Couronne</t>
  </si>
  <si>
    <t>77 - Seine-et-Marne</t>
  </si>
  <si>
    <t>78 - Yvelines</t>
  </si>
  <si>
    <t>91 - Essonne</t>
  </si>
  <si>
    <t>95 - Val d'Oise</t>
  </si>
  <si>
    <t>Grande Couronne</t>
  </si>
  <si>
    <t>Île-de-France</t>
  </si>
  <si>
    <t>Source : Île de France Mobilités, 2023</t>
  </si>
  <si>
    <t>                   3</t>
  </si>
  <si>
    <t>               208</t>
  </si>
  <si>
    <t>                  40</t>
  </si>
  <si>
    <t> 198</t>
  </si>
  <si>
    <t> 10890</t>
  </si>
  <si>
    <t>4150 </t>
  </si>
  <si>
    <t>6740 </t>
  </si>
  <si>
    <t>Source : Île de France Mobilités, 2022</t>
  </si>
  <si>
    <t>Source : Île de France Mobilités, 2021</t>
  </si>
  <si>
    <t>Source : Île de France Mobilités, 2020</t>
  </si>
  <si>
    <t>Nombre de gares équipées Véligo</t>
  </si>
  <si>
    <t>Nombre de places Véligo</t>
  </si>
  <si>
    <t>Source : Île de France Mobilités, 2019</t>
  </si>
  <si>
    <t>Source : Île de France Mobilités, 2018</t>
  </si>
  <si>
    <t>Source : Île de France Mobilités, 2017</t>
  </si>
  <si>
    <t>Source : Île de France Mobilités, 2016</t>
  </si>
  <si>
    <t>Source : Île de France Mobilités, 2015</t>
  </si>
  <si>
    <t>Source : Île de France Mobilités, 2014</t>
  </si>
  <si>
    <t>Source : Île de France Mobilités, 2013</t>
  </si>
  <si>
    <t>Source : Île de France Mobilités, 2012</t>
  </si>
  <si>
    <t>Données Véligo issues des financements accordés depuis l'approbation par le CA d'Île de France Mobilités du SDSV le 9 février 2011</t>
  </si>
  <si>
    <t>Véligo : service d’abri vélo sécurisé (1ère mise en service en 2012)</t>
  </si>
  <si>
    <t>Figure 11bis : L'offre de stationnement en parcs labellisé par  Île de France Mobilités aux abords des gares</t>
  </si>
  <si>
    <t>Nb parcs labellisés</t>
  </si>
  <si>
    <t>Nb places labellisées par Île de France Mobilités</t>
  </si>
  <si>
    <t>NB : ici ne sont prises en compte que les places de stationnement en parcs relais labellisées par Île de France Mobilités.</t>
  </si>
  <si>
    <t>Source : Île de France Mobilités, 2024</t>
  </si>
  <si>
    <t>-Ligne 14 prolongement en 2020 entre Saint-Lazare et Mairie de Saint-Ouen et prolongement en 2024 à Aéroport d'Orly et Saint-Denis Pleyel.</t>
  </si>
  <si>
    <t>-Ligne 12 prolongement en 2013 à Front populaire et prolongement en 2022 à Mairie d'Aubervilliers.</t>
  </si>
  <si>
    <t>-Ligne 4  prolongement en 2013 à Mairie de Montrouge et prolongement en 2022  à Bagneux - Lucie Aubrac</t>
  </si>
  <si>
    <t>Source : Île de France Mobilités d'après SNCF, RATP, opérateurs en DSP</t>
  </si>
  <si>
    <t>Source : Île de France Mobilités d'après RATP, SNCF, opérateurs en DSP</t>
  </si>
  <si>
    <t>-T10 mise en service en 2023 entre Clamart et Antony</t>
  </si>
  <si>
    <t>-T2 mise en service en 1997 entre la porte de Versailles et le pont de Bezons.</t>
  </si>
  <si>
    <t>Opérateurs en DSP</t>
  </si>
  <si>
    <t>Faits marquants: Mouvements sociaux deuxième trimestre 2018 et quatrième trimestre 2019, crise sanitaire en 2020, mouvement sociaux en 2023; Jeux Olympiques de Paris 2024.</t>
  </si>
  <si>
    <r>
      <t xml:space="preserve">-Ligne 11 prolongement en 2024 entre </t>
    </r>
    <r>
      <rPr>
        <i/>
        <sz val="11"/>
        <color theme="1"/>
        <rFont val="Calibri"/>
        <family val="2"/>
        <scheme val="minor"/>
      </rPr>
      <t>Mairie des Lilas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Rosny-Bois Perrier.</t>
    </r>
  </si>
  <si>
    <r>
      <t xml:space="preserve">-Ligne 11 prolongement en 2024 entre </t>
    </r>
    <r>
      <rPr>
        <i/>
        <sz val="11"/>
        <color theme="1"/>
        <rFont val="Calibri"/>
        <family val="2"/>
        <scheme val="minor"/>
      </rPr>
      <t>Mairie des Lilas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Rosny-Bois Perrier, 6 nouvelles stations sont accessibles.</t>
    </r>
  </si>
  <si>
    <t>-Ligne 14 prolongement en 2020 entre Saint-Lazare et Mairie de Saint-Ouen et prolongement en 2024 à Aéroport d'Orly et Saint-Denis Pleyel, 8 nouvelles stations sont accessibles.</t>
  </si>
  <si>
    <t>-Prolongement RER E en 2024 entre Gare Saint-Lazare à Nanterre La Folie.</t>
  </si>
  <si>
    <t>-T3B prolongement en 2024 entre Marguerite Long et Porte Dauphine.</t>
  </si>
  <si>
    <t>-Ligne V mise en service en 2024 entre Massy - Palaiseau et de Versailles-Chantiers.</t>
  </si>
  <si>
    <r>
      <t>Décembre 2023 mise en service du T12. Le T12 emprunte entre</t>
    </r>
    <r>
      <rPr>
        <sz val="9"/>
        <color theme="1"/>
        <rFont val="Calibri"/>
        <family val="2"/>
        <scheme val="minor"/>
      </rPr>
      <t xml:space="preserve"> Massy et Petit Vaux sur les voies du RER C et dessert maintenant les 5 gares de la ligne.</t>
    </r>
  </si>
  <si>
    <t>Optile/opérateurs en DSP</t>
  </si>
  <si>
    <t>V</t>
  </si>
  <si>
    <t>-T11 Mise en service en 2017 entre Epinay sur Seine et Le Bourget.</t>
  </si>
  <si>
    <t>C/V</t>
  </si>
  <si>
    <t>T14</t>
  </si>
  <si>
    <t>-T14 mise en service en mars 2025  entre Esbly et Crécy-la-Chapelle</t>
  </si>
  <si>
    <t>dont places en libre-accès</t>
  </si>
  <si>
    <t>Source : Île de France Mobilités, 2025</t>
  </si>
  <si>
    <t>36 825</t>
  </si>
  <si>
    <t>Bus*</t>
  </si>
  <si>
    <t>2 155</t>
  </si>
  <si>
    <t>1 495</t>
  </si>
  <si>
    <t>31 776</t>
  </si>
  <si>
    <t>Changement de méthode de calcul des longueurs de lignes sur le bus à partir 2024</t>
  </si>
  <si>
    <t xml:space="preserve">-En octobre 2025 passage en DSP et changement d'opérateur pour 58 lignes RATP. </t>
  </si>
  <si>
    <t>Changement d'opérateurs des lignes T4, T11, T12, T13 :</t>
  </si>
  <si>
    <t>- Depuis mars 2025 : gestion par Stretto des lignes T4, T11 et T14 (ex ligne P, tronçon Esbly-Crécy).</t>
  </si>
  <si>
    <t>- Depuis  décembre 2025 : gestion par RATP Cap des lignes T12 et T13.</t>
  </si>
  <si>
    <t>-Ligne 11 prolongement en 2024 de Mairie des Lilas à Rosny – Bois-Perrier.</t>
  </si>
  <si>
    <t xml:space="preserve">- Deux nouvelles lignes de Noctilien (N146 et N155) ont été créées en 2023, </t>
  </si>
  <si>
    <t>- 13 lignes de Noctilien sont passées en délégation de service public suite à l'ouverture à la concurrence des transports en commun en Ile-de-France</t>
  </si>
  <si>
    <r>
      <rPr>
        <sz val="9"/>
        <color theme="1"/>
        <rFont val="Calibri"/>
        <family val="2"/>
        <scheme val="minor"/>
      </rPr>
      <t>Depuis 2023</t>
    </r>
    <r>
      <rPr>
        <b/>
        <sz val="9"/>
        <color theme="1"/>
        <rFont val="Calibri"/>
        <family val="2"/>
        <scheme val="minor"/>
      </rPr>
      <t xml:space="preserve"> Noctilien</t>
    </r>
    <r>
      <rPr>
        <sz val="9"/>
        <color theme="1"/>
        <rFont val="Calibri"/>
        <family val="2"/>
        <scheme val="minor"/>
      </rPr>
      <t xml:space="preserve"> est exploité par la RATP mais aussi par d'autres opérateurs dans le cadre de l'ouverture à la concurrence des transports en commun en Île-de-France.</t>
    </r>
  </si>
  <si>
    <t>Source : Île de France Mobilités Multi-opérateurs</t>
  </si>
  <si>
    <t>-T14 mise en service en 2025 (ancienne branche de la ligne P) entre la gare d'Esbly à la gare de Crécy-la-Chapelle.</t>
  </si>
  <si>
    <t>SNCF puis STRETTO</t>
  </si>
  <si>
    <t>SNCF puis RATP Cap</t>
  </si>
  <si>
    <t>STRETTO</t>
  </si>
  <si>
    <t>36 956</t>
  </si>
  <si>
    <t>'-La ligne P devient le T14 à partir de mars 2025 entre Esbly et Crécy-la-Chapelle</t>
  </si>
  <si>
    <t>*Changement de méthode de calcul des longueurs des lignes sur le bus à partir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</si>
</sst>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#,##0_ ;\-#,##0\ "/>
    <numFmt numFmtId="166" formatCode="_-* #,##0_-;\-* #,##0_-;_-* &quot;-&quot;??_-;_-@_-"/>
    <numFmt numFmtId="167" formatCode="0.0"/>
    <numFmt numFmtId="168" formatCode="#,##0.0_ ;\-#,##0.0\ 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rgb="FFFFFFFF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vertAlign val="superscript"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62983"/>
        <bgColor indexed="64"/>
      </patternFill>
    </fill>
    <fill>
      <patternFill patternType="solid">
        <fgColor rgb="FFD2CEE4"/>
        <bgColor indexed="64"/>
      </patternFill>
    </fill>
    <fill>
      <patternFill patternType="solid">
        <fgColor rgb="FFBCB6D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62983"/>
        <bgColor rgb="FF000000"/>
      </patternFill>
    </fill>
    <fill>
      <patternFill patternType="solid">
        <fgColor rgb="FFD2CEE4"/>
        <bgColor rgb="FF000000"/>
      </patternFill>
    </fill>
    <fill>
      <patternFill patternType="solid">
        <fgColor rgb="FFBCB6D7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2" fillId="0" borderId="0"/>
  </cellStyleXfs>
  <cellXfs count="292">
    <xf numFmtId="0" fontId="0" fillId="0" borderId="0" xfId="0"/>
    <xf numFmtId="0" fontId="2" fillId="0" borderId="0" xfId="0" applyFont="1"/>
    <xf numFmtId="0" fontId="3" fillId="0" borderId="0" xfId="0" applyFont="1"/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1" fontId="0" fillId="3" borderId="7" xfId="0" applyNumberForma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wrapText="1"/>
    </xf>
    <xf numFmtId="0" fontId="2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left"/>
    </xf>
    <xf numFmtId="0" fontId="11" fillId="2" borderId="12" xfId="0" applyFont="1" applyFill="1" applyBorder="1" applyAlignment="1">
      <alignment horizontal="left" wrapText="1"/>
    </xf>
    <xf numFmtId="0" fontId="11" fillId="2" borderId="18" xfId="0" applyFont="1" applyFill="1" applyBorder="1" applyAlignment="1">
      <alignment horizontal="left" wrapText="1"/>
    </xf>
    <xf numFmtId="0" fontId="11" fillId="2" borderId="13" xfId="0" applyFont="1" applyFill="1" applyBorder="1" applyAlignment="1">
      <alignment horizontal="left" wrapText="1"/>
    </xf>
    <xf numFmtId="0" fontId="11" fillId="2" borderId="7" xfId="0" quotePrefix="1" applyFont="1" applyFill="1" applyBorder="1" applyAlignment="1">
      <alignment horizontal="left" wrapText="1"/>
    </xf>
    <xf numFmtId="0" fontId="11" fillId="2" borderId="15" xfId="0" applyFont="1" applyFill="1" applyBorder="1" applyAlignment="1">
      <alignment horizontal="left" wrapText="1"/>
    </xf>
    <xf numFmtId="0" fontId="15" fillId="0" borderId="0" xfId="0" applyFont="1"/>
    <xf numFmtId="0" fontId="11" fillId="2" borderId="7" xfId="0" applyFont="1" applyFill="1" applyBorder="1" applyAlignment="1">
      <alignment vertical="center"/>
    </xf>
    <xf numFmtId="165" fontId="14" fillId="3" borderId="7" xfId="1" applyNumberFormat="1" applyFont="1" applyFill="1" applyBorder="1" applyAlignment="1">
      <alignment horizontal="center" vertical="center"/>
    </xf>
    <xf numFmtId="0" fontId="0" fillId="0" borderId="11" xfId="0" applyBorder="1"/>
    <xf numFmtId="0" fontId="16" fillId="0" borderId="0" xfId="0" applyFont="1"/>
    <xf numFmtId="0" fontId="0" fillId="0" borderId="7" xfId="0" applyBorder="1"/>
    <xf numFmtId="0" fontId="17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6" xfId="0" quotePrefix="1" applyFont="1" applyFill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1" fontId="0" fillId="0" borderId="0" xfId="0" applyNumberFormat="1"/>
    <xf numFmtId="0" fontId="0" fillId="0" borderId="22" xfId="0" applyBorder="1"/>
    <xf numFmtId="0" fontId="11" fillId="2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11" fillId="2" borderId="25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165" fontId="20" fillId="3" borderId="29" xfId="1" applyNumberFormat="1" applyFont="1" applyFill="1" applyBorder="1" applyAlignment="1">
      <alignment horizontal="center" vertical="center"/>
    </xf>
    <xf numFmtId="0" fontId="0" fillId="0" borderId="30" xfId="0" applyBorder="1"/>
    <xf numFmtId="165" fontId="0" fillId="0" borderId="0" xfId="0" applyNumberFormat="1"/>
    <xf numFmtId="0" fontId="11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165" fontId="20" fillId="3" borderId="7" xfId="1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22" fillId="0" borderId="0" xfId="0" applyFont="1"/>
    <xf numFmtId="1" fontId="14" fillId="3" borderId="7" xfId="0" applyNumberFormat="1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1" fontId="14" fillId="3" borderId="7" xfId="0" applyNumberFormat="1" applyFont="1" applyFill="1" applyBorder="1" applyAlignment="1">
      <alignment horizontal="center" vertical="center"/>
    </xf>
    <xf numFmtId="165" fontId="20" fillId="4" borderId="27" xfId="1" applyNumberFormat="1" applyFont="1" applyFill="1" applyBorder="1" applyAlignment="1">
      <alignment horizontal="center" vertical="center"/>
    </xf>
    <xf numFmtId="165" fontId="20" fillId="4" borderId="31" xfId="1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0" fontId="0" fillId="0" borderId="0" xfId="0" applyAlignment="1">
      <alignment horizontal="center" vertical="center" wrapText="1"/>
    </xf>
    <xf numFmtId="0" fontId="11" fillId="2" borderId="7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 wrapText="1"/>
    </xf>
    <xf numFmtId="0" fontId="15" fillId="0" borderId="0" xfId="0" applyFont="1" applyAlignment="1">
      <alignment vertical="top"/>
    </xf>
    <xf numFmtId="0" fontId="0" fillId="3" borderId="7" xfId="0" applyFill="1" applyBorder="1" applyAlignment="1">
      <alignment horizontal="center"/>
    </xf>
    <xf numFmtId="1" fontId="0" fillId="3" borderId="7" xfId="0" quotePrefix="1" applyNumberForma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horizontal="left" indent="5"/>
    </xf>
    <xf numFmtId="0" fontId="21" fillId="0" borderId="0" xfId="0" quotePrefix="1" applyFont="1"/>
    <xf numFmtId="0" fontId="23" fillId="0" borderId="0" xfId="0" applyFont="1" applyAlignment="1">
      <alignment wrapText="1"/>
    </xf>
    <xf numFmtId="0" fontId="29" fillId="0" borderId="0" xfId="0" quotePrefix="1" applyFont="1" applyAlignment="1">
      <alignment horizontal="left" indent="5"/>
    </xf>
    <xf numFmtId="0" fontId="12" fillId="2" borderId="7" xfId="0" applyFont="1" applyFill="1" applyBorder="1" applyAlignment="1">
      <alignment horizontal="center" wrapText="1"/>
    </xf>
    <xf numFmtId="0" fontId="11" fillId="2" borderId="34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165" fontId="14" fillId="0" borderId="0" xfId="1" applyNumberFormat="1" applyFont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3" fontId="14" fillId="3" borderId="7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wrapText="1"/>
    </xf>
    <xf numFmtId="0" fontId="32" fillId="0" borderId="0" xfId="0" applyFont="1" applyAlignment="1">
      <alignment horizontal="center" wrapText="1"/>
    </xf>
    <xf numFmtId="0" fontId="33" fillId="2" borderId="42" xfId="0" applyFont="1" applyFill="1" applyBorder="1" applyAlignment="1">
      <alignment horizontal="center" wrapText="1"/>
    </xf>
    <xf numFmtId="0" fontId="33" fillId="2" borderId="43" xfId="0" applyFont="1" applyFill="1" applyBorder="1" applyAlignment="1">
      <alignment horizontal="center" wrapText="1"/>
    </xf>
    <xf numFmtId="0" fontId="34" fillId="2" borderId="43" xfId="0" applyFont="1" applyFill="1" applyBorder="1" applyAlignment="1">
      <alignment horizontal="center" wrapText="1"/>
    </xf>
    <xf numFmtId="0" fontId="33" fillId="2" borderId="42" xfId="0" applyFont="1" applyFill="1" applyBorder="1"/>
    <xf numFmtId="0" fontId="27" fillId="3" borderId="44" xfId="0" applyFont="1" applyFill="1" applyBorder="1" applyAlignment="1">
      <alignment horizontal="center"/>
    </xf>
    <xf numFmtId="0" fontId="33" fillId="2" borderId="45" xfId="0" applyFont="1" applyFill="1" applyBorder="1"/>
    <xf numFmtId="0" fontId="33" fillId="2" borderId="45" xfId="0" applyFont="1" applyFill="1" applyBorder="1" applyAlignment="1">
      <alignment horizontal="right"/>
    </xf>
    <xf numFmtId="0" fontId="26" fillId="3" borderId="44" xfId="0" applyFont="1" applyFill="1" applyBorder="1" applyAlignment="1">
      <alignment horizontal="center"/>
    </xf>
    <xf numFmtId="0" fontId="35" fillId="4" borderId="44" xfId="0" applyFont="1" applyFill="1" applyBorder="1" applyAlignment="1">
      <alignment horizontal="center"/>
    </xf>
    <xf numFmtId="0" fontId="15" fillId="0" borderId="8" xfId="0" applyFont="1" applyBorder="1" applyAlignment="1">
      <alignment vertical="top"/>
    </xf>
    <xf numFmtId="165" fontId="14" fillId="5" borderId="7" xfId="1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vertical="top" wrapText="1"/>
    </xf>
    <xf numFmtId="0" fontId="11" fillId="2" borderId="19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165" fontId="36" fillId="5" borderId="7" xfId="1" quotePrefix="1" applyNumberFormat="1" applyFont="1" applyFill="1" applyBorder="1" applyAlignment="1">
      <alignment horizontal="center" vertical="center"/>
    </xf>
    <xf numFmtId="165" fontId="14" fillId="5" borderId="7" xfId="1" quotePrefix="1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/>
    </xf>
    <xf numFmtId="0" fontId="0" fillId="0" borderId="0" xfId="0" applyAlignment="1">
      <alignment wrapText="1"/>
    </xf>
    <xf numFmtId="3" fontId="37" fillId="3" borderId="7" xfId="0" applyNumberFormat="1" applyFont="1" applyFill="1" applyBorder="1" applyAlignment="1">
      <alignment horizontal="center" vertical="center"/>
    </xf>
    <xf numFmtId="0" fontId="19" fillId="7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15" fillId="0" borderId="8" xfId="0" quotePrefix="1" applyFont="1" applyBorder="1" applyAlignment="1">
      <alignment vertical="top"/>
    </xf>
    <xf numFmtId="3" fontId="14" fillId="3" borderId="13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2" borderId="33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9" fillId="3" borderId="44" xfId="0" applyFont="1" applyFill="1" applyBorder="1" applyAlignment="1">
      <alignment horizontal="center" vertical="center"/>
    </xf>
    <xf numFmtId="165" fontId="5" fillId="0" borderId="0" xfId="0" applyNumberFormat="1" applyFont="1"/>
    <xf numFmtId="0" fontId="0" fillId="0" borderId="8" xfId="0" applyBorder="1"/>
    <xf numFmtId="165" fontId="15" fillId="0" borderId="8" xfId="0" applyNumberFormat="1" applyFont="1" applyBorder="1" applyAlignment="1">
      <alignment horizontal="left" vertical="top" wrapText="1"/>
    </xf>
    <xf numFmtId="165" fontId="22" fillId="0" borderId="0" xfId="0" applyNumberFormat="1" applyFont="1"/>
    <xf numFmtId="0" fontId="43" fillId="0" borderId="0" xfId="0" applyFont="1"/>
    <xf numFmtId="0" fontId="21" fillId="0" borderId="13" xfId="0" applyFont="1" applyBorder="1" applyAlignment="1">
      <alignment horizontal="center"/>
    </xf>
    <xf numFmtId="166" fontId="27" fillId="3" borderId="44" xfId="1" applyNumberFormat="1" applyFont="1" applyFill="1" applyBorder="1" applyAlignment="1">
      <alignment horizontal="center"/>
    </xf>
    <xf numFmtId="166" fontId="26" fillId="3" borderId="44" xfId="1" applyNumberFormat="1" applyFont="1" applyFill="1" applyBorder="1" applyAlignment="1">
      <alignment horizontal="center"/>
    </xf>
    <xf numFmtId="166" fontId="35" fillId="4" borderId="44" xfId="1" applyNumberFormat="1" applyFont="1" applyFill="1" applyBorder="1" applyAlignment="1">
      <alignment horizontal="center"/>
    </xf>
    <xf numFmtId="0" fontId="15" fillId="0" borderId="0" xfId="0" quotePrefix="1" applyFont="1" applyAlignment="1">
      <alignment vertical="top"/>
    </xf>
    <xf numFmtId="1" fontId="14" fillId="3" borderId="7" xfId="0" quotePrefix="1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7" borderId="0" xfId="0" applyFill="1"/>
    <xf numFmtId="0" fontId="22" fillId="2" borderId="37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3" fontId="0" fillId="0" borderId="0" xfId="0" applyNumberForma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1" fillId="0" borderId="0" xfId="0" quotePrefix="1" applyNumberFormat="1" applyFont="1" applyAlignment="1">
      <alignment horizontal="right" vertical="center"/>
    </xf>
    <xf numFmtId="3" fontId="14" fillId="0" borderId="0" xfId="0" quotePrefix="1" applyNumberFormat="1" applyFont="1" applyAlignment="1">
      <alignment horizontal="right" vertical="center"/>
    </xf>
    <xf numFmtId="165" fontId="14" fillId="0" borderId="0" xfId="1" applyNumberFormat="1" applyFon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3" fontId="39" fillId="0" borderId="0" xfId="0" applyNumberFormat="1" applyFont="1" applyAlignment="1">
      <alignment horizontal="center" vertical="center" wrapText="1"/>
    </xf>
    <xf numFmtId="3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 wrapText="1"/>
    </xf>
    <xf numFmtId="0" fontId="45" fillId="0" borderId="0" xfId="0" applyFont="1"/>
    <xf numFmtId="0" fontId="45" fillId="0" borderId="0" xfId="0" applyFont="1" applyAlignment="1">
      <alignment horizontal="left"/>
    </xf>
    <xf numFmtId="0" fontId="14" fillId="3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65" fontId="14" fillId="4" borderId="7" xfId="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0" xfId="0" quotePrefix="1" applyFont="1" applyFill="1" applyBorder="1" applyAlignment="1">
      <alignment horizontal="center" vertical="center"/>
    </xf>
    <xf numFmtId="0" fontId="14" fillId="3" borderId="7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39" xfId="1" quotePrefix="1" applyNumberFormat="1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35" xfId="1" applyNumberFormat="1" applyFont="1" applyFill="1" applyBorder="1" applyAlignment="1">
      <alignment horizontal="center"/>
    </xf>
    <xf numFmtId="0" fontId="14" fillId="3" borderId="34" xfId="1" applyNumberFormat="1" applyFont="1" applyFill="1" applyBorder="1" applyAlignment="1">
      <alignment horizontal="center"/>
    </xf>
    <xf numFmtId="0" fontId="14" fillId="3" borderId="36" xfId="1" applyNumberFormat="1" applyFont="1" applyFill="1" applyBorder="1" applyAlignment="1">
      <alignment horizontal="center"/>
    </xf>
    <xf numFmtId="0" fontId="14" fillId="3" borderId="10" xfId="1" applyNumberFormat="1" applyFont="1" applyFill="1" applyBorder="1" applyAlignment="1">
      <alignment horizontal="center"/>
    </xf>
    <xf numFmtId="0" fontId="14" fillId="3" borderId="7" xfId="1" applyNumberFormat="1" applyFont="1" applyFill="1" applyBorder="1" applyAlignment="1">
      <alignment horizontal="center"/>
    </xf>
    <xf numFmtId="0" fontId="14" fillId="3" borderId="19" xfId="1" applyNumberFormat="1" applyFont="1" applyFill="1" applyBorder="1" applyAlignment="1">
      <alignment horizontal="center"/>
    </xf>
    <xf numFmtId="0" fontId="14" fillId="3" borderId="10" xfId="0" quotePrefix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7" xfId="1" quotePrefix="1" applyNumberFormat="1" applyFont="1" applyFill="1" applyBorder="1" applyAlignment="1">
      <alignment horizontal="center" vertical="center"/>
    </xf>
    <xf numFmtId="0" fontId="14" fillId="3" borderId="14" xfId="1" applyNumberFormat="1" applyFont="1" applyFill="1" applyBorder="1" applyAlignment="1">
      <alignment horizontal="center" vertical="center"/>
    </xf>
    <xf numFmtId="0" fontId="14" fillId="3" borderId="13" xfId="1" applyNumberFormat="1" applyFont="1" applyFill="1" applyBorder="1" applyAlignment="1">
      <alignment horizontal="center" vertical="center"/>
    </xf>
    <xf numFmtId="0" fontId="14" fillId="3" borderId="41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34" xfId="1" applyNumberFormat="1" applyFont="1" applyFill="1" applyBorder="1" applyAlignment="1">
      <alignment horizontal="center" vertical="center"/>
    </xf>
    <xf numFmtId="0" fontId="14" fillId="3" borderId="36" xfId="1" applyNumberFormat="1" applyFont="1" applyFill="1" applyBorder="1" applyAlignment="1">
      <alignment horizontal="center" vertical="center"/>
    </xf>
    <xf numFmtId="0" fontId="14" fillId="3" borderId="10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/>
    </xf>
    <xf numFmtId="0" fontId="14" fillId="3" borderId="39" xfId="1" applyNumberFormat="1" applyFont="1" applyFill="1" applyBorder="1" applyAlignment="1">
      <alignment horizontal="center" vertical="center"/>
    </xf>
    <xf numFmtId="0" fontId="14" fillId="3" borderId="38" xfId="1" quotePrefix="1" applyNumberFormat="1" applyFont="1" applyFill="1" applyBorder="1" applyAlignment="1">
      <alignment horizontal="center" vertical="center"/>
    </xf>
    <xf numFmtId="0" fontId="14" fillId="3" borderId="40" xfId="1" applyNumberFormat="1" applyFont="1" applyFill="1" applyBorder="1" applyAlignment="1">
      <alignment horizontal="center" vertical="center"/>
    </xf>
    <xf numFmtId="1" fontId="2" fillId="4" borderId="19" xfId="0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" fontId="0" fillId="3" borderId="18" xfId="0" quotePrefix="1" applyNumberFormat="1" applyFill="1" applyBorder="1" applyAlignment="1">
      <alignment horizontal="center" vertical="center"/>
    </xf>
    <xf numFmtId="1" fontId="14" fillId="3" borderId="18" xfId="0" quotePrefix="1" applyNumberFormat="1" applyFont="1" applyFill="1" applyBorder="1" applyAlignment="1">
      <alignment horizontal="center" vertical="center"/>
    </xf>
    <xf numFmtId="1" fontId="2" fillId="4" borderId="0" xfId="0" applyNumberFormat="1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0" xfId="0" quotePrefix="1" applyFont="1" applyFill="1" applyBorder="1" applyAlignment="1">
      <alignment horizontal="center" vertical="center"/>
    </xf>
    <xf numFmtId="1" fontId="4" fillId="4" borderId="18" xfId="0" applyNumberFormat="1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7" fillId="2" borderId="43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vertical="center"/>
    </xf>
    <xf numFmtId="0" fontId="48" fillId="3" borderId="44" xfId="0" applyFont="1" applyFill="1" applyBorder="1" applyAlignment="1">
      <alignment horizontal="right" vertical="center"/>
    </xf>
    <xf numFmtId="0" fontId="48" fillId="3" borderId="44" xfId="0" applyFont="1" applyFill="1" applyBorder="1" applyAlignment="1">
      <alignment horizontal="center" vertical="center"/>
    </xf>
    <xf numFmtId="0" fontId="40" fillId="2" borderId="44" xfId="0" applyFont="1" applyFill="1" applyBorder="1" applyAlignment="1">
      <alignment vertical="center"/>
    </xf>
    <xf numFmtId="0" fontId="40" fillId="2" borderId="44" xfId="0" applyFont="1" applyFill="1" applyBorder="1" applyAlignment="1">
      <alignment horizontal="right" vertical="center"/>
    </xf>
    <xf numFmtId="0" fontId="49" fillId="4" borderId="44" xfId="0" applyFont="1" applyFill="1" applyBorder="1" applyAlignment="1">
      <alignment horizontal="right" vertical="center"/>
    </xf>
    <xf numFmtId="1" fontId="14" fillId="3" borderId="7" xfId="1" applyNumberFormat="1" applyFont="1" applyFill="1" applyBorder="1" applyAlignment="1">
      <alignment horizontal="center" vertical="center"/>
    </xf>
    <xf numFmtId="0" fontId="40" fillId="2" borderId="44" xfId="0" applyFont="1" applyFill="1" applyBorder="1" applyAlignment="1">
      <alignment horizontal="left" vertical="center"/>
    </xf>
    <xf numFmtId="167" fontId="14" fillId="3" borderId="7" xfId="0" quotePrefix="1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wrapText="1"/>
    </xf>
    <xf numFmtId="0" fontId="14" fillId="3" borderId="13" xfId="1" quotePrefix="1" applyNumberFormat="1" applyFont="1" applyFill="1" applyBorder="1" applyAlignment="1">
      <alignment horizontal="center" vertical="center"/>
    </xf>
    <xf numFmtId="0" fontId="14" fillId="3" borderId="14" xfId="1" quotePrefix="1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0" fillId="7" borderId="1" xfId="0" applyFill="1" applyBorder="1"/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/>
    </xf>
    <xf numFmtId="14" fontId="2" fillId="7" borderId="0" xfId="0" applyNumberFormat="1" applyFont="1" applyFill="1" applyAlignment="1">
      <alignment horizontal="left"/>
    </xf>
    <xf numFmtId="0" fontId="7" fillId="7" borderId="0" xfId="0" applyFont="1" applyFill="1"/>
    <xf numFmtId="0" fontId="5" fillId="7" borderId="0" xfId="0" applyFont="1" applyFill="1"/>
    <xf numFmtId="0" fontId="8" fillId="7" borderId="0" xfId="0" applyFont="1" applyFill="1"/>
    <xf numFmtId="0" fontId="10" fillId="7" borderId="0" xfId="2" applyFill="1" applyAlignment="1" applyProtection="1"/>
    <xf numFmtId="0" fontId="10" fillId="7" borderId="0" xfId="2" applyFill="1" applyAlignment="1" applyProtection="1">
      <alignment horizontal="left"/>
    </xf>
    <xf numFmtId="0" fontId="50" fillId="0" borderId="0" xfId="0" applyFont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165" fontId="14" fillId="3" borderId="13" xfId="1" applyNumberFormat="1" applyFont="1" applyFill="1" applyBorder="1" applyAlignment="1">
      <alignment horizontal="center" vertical="center"/>
    </xf>
    <xf numFmtId="0" fontId="43" fillId="0" borderId="0" xfId="0" quotePrefix="1" applyFont="1" applyAlignment="1">
      <alignment vertical="top"/>
    </xf>
    <xf numFmtId="0" fontId="15" fillId="0" borderId="46" xfId="0" applyFont="1" applyBorder="1" applyAlignment="1">
      <alignment horizontal="left" vertical="center"/>
    </xf>
    <xf numFmtId="0" fontId="3" fillId="0" borderId="0" xfId="0" quotePrefix="1" applyFont="1"/>
    <xf numFmtId="165" fontId="14" fillId="3" borderId="7" xfId="1" quotePrefix="1" applyNumberFormat="1" applyFont="1" applyFill="1" applyBorder="1" applyAlignment="1">
      <alignment horizontal="center" vertical="center"/>
    </xf>
    <xf numFmtId="1" fontId="14" fillId="3" borderId="10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left" vertical="top"/>
    </xf>
    <xf numFmtId="1" fontId="14" fillId="3" borderId="39" xfId="1" quotePrefix="1" applyNumberFormat="1" applyFont="1" applyFill="1" applyBorder="1" applyAlignment="1">
      <alignment horizontal="center" vertical="center"/>
    </xf>
    <xf numFmtId="1" fontId="14" fillId="3" borderId="14" xfId="1" quotePrefix="1" applyNumberFormat="1" applyFont="1" applyFill="1" applyBorder="1" applyAlignment="1">
      <alignment horizontal="center" vertical="center"/>
    </xf>
    <xf numFmtId="1" fontId="14" fillId="3" borderId="7" xfId="1" applyNumberFormat="1" applyFont="1" applyFill="1" applyBorder="1" applyAlignment="1">
      <alignment horizontal="center"/>
    </xf>
    <xf numFmtId="1" fontId="14" fillId="3" borderId="10" xfId="0" applyNumberFormat="1" applyFont="1" applyFill="1" applyBorder="1" applyAlignment="1">
      <alignment horizontal="center"/>
    </xf>
    <xf numFmtId="1" fontId="14" fillId="3" borderId="34" xfId="1" applyNumberFormat="1" applyFont="1" applyFill="1" applyBorder="1" applyAlignment="1">
      <alignment horizontal="center" vertical="center"/>
    </xf>
    <xf numFmtId="168" fontId="20" fillId="3" borderId="7" xfId="1" applyNumberFormat="1" applyFont="1" applyFill="1" applyBorder="1" applyAlignment="1">
      <alignment horizontal="center" vertical="center"/>
    </xf>
    <xf numFmtId="168" fontId="20" fillId="3" borderId="27" xfId="1" applyNumberFormat="1" applyFont="1" applyFill="1" applyBorder="1" applyAlignment="1">
      <alignment horizontal="center" vertical="center"/>
    </xf>
    <xf numFmtId="168" fontId="20" fillId="3" borderId="31" xfId="1" applyNumberFormat="1" applyFont="1" applyFill="1" applyBorder="1" applyAlignment="1">
      <alignment horizontal="center" vertical="center"/>
    </xf>
    <xf numFmtId="168" fontId="20" fillId="3" borderId="29" xfId="1" applyNumberFormat="1" applyFont="1" applyFill="1" applyBorder="1" applyAlignment="1">
      <alignment horizontal="center" vertical="center"/>
    </xf>
    <xf numFmtId="1" fontId="14" fillId="3" borderId="13" xfId="0" applyNumberFormat="1" applyFont="1" applyFill="1" applyBorder="1" applyAlignment="1">
      <alignment horizontal="center" vertical="center"/>
    </xf>
    <xf numFmtId="0" fontId="15" fillId="0" borderId="0" xfId="0" quotePrefix="1" applyFont="1"/>
    <xf numFmtId="168" fontId="0" fillId="0" borderId="0" xfId="0" applyNumberFormat="1"/>
    <xf numFmtId="1" fontId="14" fillId="3" borderId="34" xfId="1" applyNumberFormat="1" applyFont="1" applyFill="1" applyBorder="1" applyAlignment="1">
      <alignment horizontal="center"/>
    </xf>
    <xf numFmtId="165" fontId="14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0" fillId="3" borderId="19" xfId="0" quotePrefix="1" applyNumberFormat="1" applyFill="1" applyBorder="1" applyAlignment="1">
      <alignment horizontal="center" vertical="center"/>
    </xf>
    <xf numFmtId="1" fontId="0" fillId="3" borderId="0" xfId="0" quotePrefix="1" applyNumberFormat="1" applyFill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8" borderId="42" xfId="0" applyFont="1" applyFill="1" applyBorder="1" applyAlignment="1">
      <alignment horizontal="center" vertical="center" wrapText="1"/>
    </xf>
    <xf numFmtId="0" fontId="33" fillId="8" borderId="43" xfId="0" applyFont="1" applyFill="1" applyBorder="1" applyAlignment="1">
      <alignment horizontal="center" vertical="center" wrapText="1"/>
    </xf>
    <xf numFmtId="0" fontId="34" fillId="8" borderId="43" xfId="0" applyFont="1" applyFill="1" applyBorder="1" applyAlignment="1">
      <alignment horizontal="center" vertical="center" wrapText="1"/>
    </xf>
    <xf numFmtId="0" fontId="33" fillId="8" borderId="43" xfId="0" applyFont="1" applyFill="1" applyBorder="1" applyAlignment="1">
      <alignment vertical="center"/>
    </xf>
    <xf numFmtId="0" fontId="27" fillId="9" borderId="44" xfId="0" applyFont="1" applyFill="1" applyBorder="1" applyAlignment="1">
      <alignment horizontal="right" vertical="center"/>
    </xf>
    <xf numFmtId="0" fontId="33" fillId="8" borderId="44" xfId="0" applyFont="1" applyFill="1" applyBorder="1" applyAlignment="1">
      <alignment vertical="center"/>
    </xf>
    <xf numFmtId="0" fontId="33" fillId="8" borderId="44" xfId="0" applyFont="1" applyFill="1" applyBorder="1" applyAlignment="1">
      <alignment horizontal="left" vertical="center"/>
    </xf>
    <xf numFmtId="0" fontId="35" fillId="10" borderId="44" xfId="0" applyFont="1" applyFill="1" applyBorder="1" applyAlignment="1">
      <alignment horizontal="right" vertical="center"/>
    </xf>
    <xf numFmtId="0" fontId="18" fillId="8" borderId="43" xfId="0" applyFont="1" applyFill="1" applyBorder="1" applyAlignment="1">
      <alignment horizontal="center" vertical="center" wrapText="1"/>
    </xf>
    <xf numFmtId="1" fontId="14" fillId="3" borderId="13" xfId="1" applyNumberFormat="1" applyFont="1" applyFill="1" applyBorder="1" applyAlignment="1">
      <alignment horizontal="center" vertical="center"/>
    </xf>
    <xf numFmtId="1" fontId="14" fillId="3" borderId="20" xfId="0" quotePrefix="1" applyNumberFormat="1" applyFont="1" applyFill="1" applyBorder="1" applyAlignment="1">
      <alignment horizontal="center" vertical="center"/>
    </xf>
    <xf numFmtId="0" fontId="52" fillId="0" borderId="0" xfId="0" quotePrefix="1" applyFont="1" applyAlignment="1">
      <alignment vertical="top"/>
    </xf>
    <xf numFmtId="0" fontId="53" fillId="0" borderId="0" xfId="0" quotePrefix="1" applyFont="1" applyAlignment="1">
      <alignment horizontal="left"/>
    </xf>
    <xf numFmtId="0" fontId="53" fillId="0" borderId="0" xfId="0" applyFont="1" applyAlignment="1">
      <alignment horizontal="left"/>
    </xf>
    <xf numFmtId="0" fontId="53" fillId="0" borderId="0" xfId="0" quotePrefix="1" applyFont="1" applyAlignment="1">
      <alignment horizontal="left" vertical="top" indent="1"/>
    </xf>
    <xf numFmtId="0" fontId="54" fillId="0" borderId="0" xfId="0" applyFont="1"/>
    <xf numFmtId="0" fontId="55" fillId="0" borderId="0" xfId="0" quotePrefix="1" applyFont="1" applyAlignment="1">
      <alignment horizontal="left"/>
    </xf>
    <xf numFmtId="0" fontId="52" fillId="0" borderId="0" xfId="0" applyFont="1" applyAlignment="1">
      <alignment vertical="top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top"/>
    </xf>
    <xf numFmtId="0" fontId="52" fillId="0" borderId="0" xfId="0" applyFont="1" applyBorder="1" applyAlignment="1">
      <alignment vertical="top"/>
    </xf>
  </cellXfs>
  <cellStyles count="7">
    <cellStyle name="Lien hypertexte" xfId="2" builtinId="8"/>
    <cellStyle name="Milliers" xfId="1" builtinId="3"/>
    <cellStyle name="Milliers 10" xfId="5" xr:uid="{4006FD77-6916-4869-AB9D-48A6E54BD6F8}"/>
    <cellStyle name="Milliers 2" xfId="3" xr:uid="{00000000-0005-0000-0000-000031000000}"/>
    <cellStyle name="Milliers 3" xfId="4" xr:uid="{00000000-0005-0000-0000-000032000000}"/>
    <cellStyle name="Normal" xfId="0" builtinId="0"/>
    <cellStyle name="Normal 10" xfId="6" xr:uid="{AFFF9CD6-06E7-4BD5-9A70-43D616FCB393}"/>
  </cellStyles>
  <dxfs count="1">
    <dxf>
      <font>
        <b val="0"/>
        <i val="0"/>
      </font>
      <fill>
        <patternFill>
          <bgColor theme="3"/>
        </patternFill>
      </fill>
    </dxf>
  </dxfs>
  <tableStyles count="3" defaultTableStyle="TableStyleMedium2" defaultPivotStyle="PivotStyleLight16">
    <tableStyle name="mon style" pivot="0" count="0" xr9:uid="{00000000-0011-0000-FFFF-FFFF00000000}"/>
    <tableStyle name="Style de tableau 1" pivot="0" count="0" xr9:uid="{00000000-0011-0000-FFFF-FFFF01000000}"/>
    <tableStyle name="Style de tableau 2" pivot="0" count="1" xr9:uid="{00000000-0011-0000-FFFF-FFFF02000000}">
      <tableStyleElement type="wholeTable" dxfId="0"/>
    </tableStyle>
  </tableStyles>
  <colors>
    <mruColors>
      <color rgb="FFCCFFCC"/>
      <color rgb="FFBCB6D7"/>
      <color rgb="FFB1C800"/>
      <color rgb="FFD2CEE4"/>
      <color rgb="FFCDB5CE"/>
      <color rgb="FFF1FCD4"/>
      <color rgb="FFFFFFD1"/>
      <color rgb="FF99FF99"/>
      <color rgb="FF162983"/>
      <color rgb="FF750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47625</xdr:rowOff>
    </xdr:from>
    <xdr:to>
      <xdr:col>2</xdr:col>
      <xdr:colOff>187325</xdr:colOff>
      <xdr:row>5</xdr:row>
      <xdr:rowOff>15875</xdr:rowOff>
    </xdr:to>
    <xdr:sp macro="" textlink="">
      <xdr:nvSpPr>
        <xdr:cNvPr id="2049" name="Objet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</xdr:row>
          <xdr:rowOff>57150</xdr:rowOff>
        </xdr:from>
        <xdr:to>
          <xdr:col>2</xdr:col>
          <xdr:colOff>247650</xdr:colOff>
          <xdr:row>5</xdr:row>
          <xdr:rowOff>12700</xdr:rowOff>
        </xdr:to>
        <xdr:sp macro="" textlink="">
          <xdr:nvSpPr>
            <xdr:cNvPr id="1025" name="Obje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0</xdr:col>
      <xdr:colOff>1680210</xdr:colOff>
      <xdr:row>4</xdr:row>
      <xdr:rowOff>72390</xdr:rowOff>
    </xdr:to>
    <xdr:sp macro="" textlink="">
      <xdr:nvSpPr>
        <xdr:cNvPr id="11265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9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152400</xdr:rowOff>
        </xdr:from>
        <xdr:to>
          <xdr:col>0</xdr:col>
          <xdr:colOff>1790700</xdr:colOff>
          <xdr:row>4</xdr:row>
          <xdr:rowOff>107950</xdr:rowOff>
        </xdr:to>
        <xdr:sp macro="" textlink="">
          <xdr:nvSpPr>
            <xdr:cNvPr id="10241" name="Obje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1657350</xdr:colOff>
      <xdr:row>4</xdr:row>
      <xdr:rowOff>130175</xdr:rowOff>
    </xdr:to>
    <xdr:sp macro="" textlink="">
      <xdr:nvSpPr>
        <xdr:cNvPr id="12290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A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497205</xdr:colOff>
      <xdr:row>12</xdr:row>
      <xdr:rowOff>180975</xdr:rowOff>
    </xdr:from>
    <xdr:to>
      <xdr:col>11</xdr:col>
      <xdr:colOff>360045</xdr:colOff>
      <xdr:row>25</xdr:row>
      <xdr:rowOff>120015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40255" y="2466975"/>
          <a:ext cx="6806565" cy="241554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1" baseline="0"/>
            <a:t>Utilisation des données </a:t>
          </a:r>
        </a:p>
        <a:p>
          <a:endParaRPr lang="fr-FR" sz="1100" i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La reproduction des données présentées dans ce chapitre est autorisée avec mention de la source.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La mise en œuvre des fichiers est faite sous l'entière responsabilité de l'utilisateur, en particulier quant aux résultats obtenus à partir de ceux-ci.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De convention expresse dans tous les cas, aucune garantie tacite ou implicite n'est accordée par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, que ce soit au titre de préjudice direct ou indirect, commercial ou financier ou pour toute autre cause. </a:t>
          </a:r>
        </a:p>
        <a:p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n'assure aucun service de quelque nature qu'il soit, notamment de conseil, sur les fichiers mis à disposition. </a:t>
          </a:r>
        </a:p>
        <a:p>
          <a:endParaRPr lang="fr-FR" sz="1100" baseline="0"/>
        </a:p>
      </xdr:txBody>
    </xdr:sp>
    <xdr:clientData/>
  </xdr:twoCellAnchor>
  <xdr:twoCellAnchor>
    <xdr:from>
      <xdr:col>2</xdr:col>
      <xdr:colOff>396240</xdr:colOff>
      <xdr:row>5</xdr:row>
      <xdr:rowOff>19050</xdr:rowOff>
    </xdr:from>
    <xdr:to>
      <xdr:col>11</xdr:col>
      <xdr:colOff>329565</xdr:colOff>
      <xdr:row>12</xdr:row>
      <xdr:rowOff>95249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39290" y="971550"/>
          <a:ext cx="6877050" cy="1409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 chapitre s’appuie sur des données établies et consolidées par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à partir des informations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fournies par ses partenaires (SNCF, RATP, Optile/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opérateurs en DSP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). 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Lorsqu’elles sont disponibles, les données sont présentées par département ou par territoire et sur plusieurs années, afin d’appréhender les tendances d’évolution observées depuis 2000.</a:t>
          </a:r>
          <a:endParaRPr lang="fr-FR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3</xdr:row>
      <xdr:rowOff>152400</xdr:rowOff>
    </xdr:to>
    <xdr:sp macro="" textlink="">
      <xdr:nvSpPr>
        <xdr:cNvPr id="1025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171450</xdr:colOff>
          <xdr:row>3</xdr:row>
          <xdr:rowOff>146050</xdr:rowOff>
        </xdr:to>
        <xdr:sp macro="" textlink="">
          <xdr:nvSpPr>
            <xdr:cNvPr id="2049" name="Obje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1672590</xdr:colOff>
      <xdr:row>4</xdr:row>
      <xdr:rowOff>76200</xdr:rowOff>
    </xdr:to>
    <xdr:sp macro="" textlink="">
      <xdr:nvSpPr>
        <xdr:cNvPr id="4097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57150</xdr:rowOff>
        </xdr:from>
        <xdr:to>
          <xdr:col>0</xdr:col>
          <xdr:colOff>1771650</xdr:colOff>
          <xdr:row>4</xdr:row>
          <xdr:rowOff>12700</xdr:rowOff>
        </xdr:to>
        <xdr:sp macro="" textlink="">
          <xdr:nvSpPr>
            <xdr:cNvPr id="3073" name="Obje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114300</xdr:colOff>
      <xdr:row>4</xdr:row>
      <xdr:rowOff>148590</xdr:rowOff>
    </xdr:to>
    <xdr:sp macro="" textlink="">
      <xdr:nvSpPr>
        <xdr:cNvPr id="5121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57150</xdr:rowOff>
        </xdr:from>
        <xdr:to>
          <xdr:col>1</xdr:col>
          <xdr:colOff>165100</xdr:colOff>
          <xdr:row>4</xdr:row>
          <xdr:rowOff>12700</xdr:rowOff>
        </xdr:to>
        <xdr:sp macro="" textlink="">
          <xdr:nvSpPr>
            <xdr:cNvPr id="4097" name="Obje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2</xdr:col>
      <xdr:colOff>186690</xdr:colOff>
      <xdr:row>5</xdr:row>
      <xdr:rowOff>148590</xdr:rowOff>
    </xdr:to>
    <xdr:sp macro="" textlink="">
      <xdr:nvSpPr>
        <xdr:cNvPr id="6145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id="{00000000-0008-0000-0400-000001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241300</xdr:colOff>
          <xdr:row>3</xdr:row>
          <xdr:rowOff>146050</xdr:rowOff>
        </xdr:to>
        <xdr:sp macro="" textlink="">
          <xdr:nvSpPr>
            <xdr:cNvPr id="5121" name="Obje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384810</xdr:colOff>
      <xdr:row>4</xdr:row>
      <xdr:rowOff>72390</xdr:rowOff>
    </xdr:to>
    <xdr:sp macro="" textlink="">
      <xdr:nvSpPr>
        <xdr:cNvPr id="7169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5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0</xdr:row>
          <xdr:rowOff>57150</xdr:rowOff>
        </xdr:from>
        <xdr:to>
          <xdr:col>1</xdr:col>
          <xdr:colOff>476250</xdr:colOff>
          <xdr:row>4</xdr:row>
          <xdr:rowOff>12700</xdr:rowOff>
        </xdr:to>
        <xdr:sp macro="" textlink="">
          <xdr:nvSpPr>
            <xdr:cNvPr id="6146" name="Objet 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1718310</xdr:colOff>
      <xdr:row>3</xdr:row>
      <xdr:rowOff>152400</xdr:rowOff>
    </xdr:to>
    <xdr:sp macro="" textlink="">
      <xdr:nvSpPr>
        <xdr:cNvPr id="8193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1714500</xdr:colOff>
          <xdr:row>3</xdr:row>
          <xdr:rowOff>146050</xdr:rowOff>
        </xdr:to>
        <xdr:sp macro="" textlink="">
          <xdr:nvSpPr>
            <xdr:cNvPr id="2" name="Obje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190500</xdr:colOff>
      <xdr:row>4</xdr:row>
      <xdr:rowOff>133350</xdr:rowOff>
    </xdr:to>
    <xdr:sp macro="" textlink="">
      <xdr:nvSpPr>
        <xdr:cNvPr id="10241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7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88900</xdr:rowOff>
        </xdr:from>
        <xdr:to>
          <xdr:col>1</xdr:col>
          <xdr:colOff>247650</xdr:colOff>
          <xdr:row>4</xdr:row>
          <xdr:rowOff>38100</xdr:rowOff>
        </xdr:to>
        <xdr:sp macro="" textlink="">
          <xdr:nvSpPr>
            <xdr:cNvPr id="9217" name="Obje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</xdr:col>
      <xdr:colOff>933450</xdr:colOff>
      <xdr:row>4</xdr:row>
      <xdr:rowOff>114300</xdr:rowOff>
    </xdr:to>
    <xdr:sp macro="" textlink="">
      <xdr:nvSpPr>
        <xdr:cNvPr id="9217" name="Obje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9217"/>
            </a:ext>
            <a:ext uri="{FF2B5EF4-FFF2-40B4-BE49-F238E27FC236}">
              <a16:creationId xmlns:a16="http://schemas.microsoft.com/office/drawing/2014/main" id="{00000000-0008-0000-0800-0000012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107950</xdr:rowOff>
        </xdr:from>
        <xdr:to>
          <xdr:col>1</xdr:col>
          <xdr:colOff>1028700</xdr:colOff>
          <xdr:row>4</xdr:row>
          <xdr:rowOff>57150</xdr:rowOff>
        </xdr:to>
        <xdr:sp macro="" textlink="">
          <xdr:nvSpPr>
            <xdr:cNvPr id="7169" name="Obje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G31"/>
  <sheetViews>
    <sheetView topLeftCell="A7" workbookViewId="0">
      <selection activeCell="B13" sqref="B13"/>
    </sheetView>
  </sheetViews>
  <sheetFormatPr baseColWidth="10" defaultColWidth="11.453125" defaultRowHeight="14.5" x14ac:dyDescent="0.35"/>
  <cols>
    <col min="1" max="16384" width="11.453125" style="140"/>
  </cols>
  <sheetData>
    <row r="8" spans="1:7" ht="15" customHeight="1" x14ac:dyDescent="0.35">
      <c r="A8" s="225"/>
      <c r="C8" s="225"/>
      <c r="D8" s="225"/>
      <c r="E8" s="225"/>
      <c r="F8" s="225"/>
      <c r="G8" s="225"/>
    </row>
    <row r="9" spans="1:7" ht="15" customHeight="1" x14ac:dyDescent="0.35">
      <c r="A9" s="225"/>
      <c r="B9" s="226"/>
      <c r="C9" s="227" t="s">
        <v>0</v>
      </c>
      <c r="D9" s="228"/>
      <c r="E9" s="228"/>
      <c r="F9" s="228"/>
      <c r="G9" s="229"/>
    </row>
    <row r="10" spans="1:7" ht="15" customHeight="1" x14ac:dyDescent="0.35">
      <c r="A10" s="225"/>
      <c r="B10" s="230"/>
      <c r="C10" s="231"/>
      <c r="D10" s="231"/>
      <c r="E10" s="231"/>
      <c r="F10" s="231"/>
      <c r="G10" s="232"/>
    </row>
    <row r="11" spans="1:7" ht="15" customHeight="1" x14ac:dyDescent="0.35">
      <c r="A11" s="225"/>
      <c r="B11" s="233" t="s">
        <v>1</v>
      </c>
      <c r="C11" s="225"/>
      <c r="D11" s="225"/>
      <c r="E11" s="225"/>
      <c r="F11" s="225"/>
      <c r="G11" s="225"/>
    </row>
    <row r="12" spans="1:7" x14ac:dyDescent="0.35">
      <c r="B12" s="234">
        <v>46174</v>
      </c>
    </row>
    <row r="13" spans="1:7" x14ac:dyDescent="0.35">
      <c r="B13" s="234"/>
    </row>
    <row r="15" spans="1:7" ht="15.5" x14ac:dyDescent="0.35">
      <c r="B15" s="235" t="s">
        <v>2</v>
      </c>
      <c r="C15" s="236"/>
      <c r="D15" s="236"/>
      <c r="E15" s="236"/>
      <c r="F15" s="236"/>
    </row>
    <row r="16" spans="1:7" ht="15.5" x14ac:dyDescent="0.35">
      <c r="B16" s="235"/>
      <c r="C16" s="236"/>
      <c r="D16" s="236"/>
      <c r="E16" s="236"/>
      <c r="F16" s="236"/>
    </row>
    <row r="17" spans="2:7" ht="15.5" x14ac:dyDescent="0.35">
      <c r="B17" s="237" t="s">
        <v>3</v>
      </c>
      <c r="C17" s="236"/>
      <c r="D17" s="236"/>
      <c r="E17" s="236"/>
      <c r="F17" s="236"/>
    </row>
    <row r="18" spans="2:7" ht="15.5" x14ac:dyDescent="0.35">
      <c r="B18" s="237" t="s">
        <v>4</v>
      </c>
      <c r="C18" s="236"/>
      <c r="D18" s="236"/>
      <c r="E18" s="236"/>
      <c r="F18" s="236"/>
    </row>
    <row r="19" spans="2:7" ht="15.5" x14ac:dyDescent="0.35">
      <c r="B19" s="237"/>
      <c r="C19" s="236"/>
      <c r="D19" s="236"/>
      <c r="E19" s="236"/>
      <c r="F19" s="236"/>
    </row>
    <row r="20" spans="2:7" ht="15.5" x14ac:dyDescent="0.35">
      <c r="B20" s="238" t="s">
        <v>5</v>
      </c>
      <c r="D20" s="236"/>
      <c r="E20" s="236"/>
      <c r="F20" s="236"/>
    </row>
    <row r="21" spans="2:7" ht="15.5" x14ac:dyDescent="0.35">
      <c r="B21" s="237"/>
      <c r="C21" s="236"/>
      <c r="D21" s="236"/>
      <c r="E21" s="236"/>
      <c r="F21" s="236"/>
    </row>
    <row r="22" spans="2:7" x14ac:dyDescent="0.35">
      <c r="B22" s="238" t="s">
        <v>6</v>
      </c>
      <c r="C22" s="238"/>
      <c r="D22" s="238"/>
      <c r="E22" s="238"/>
      <c r="F22" s="238"/>
      <c r="G22" s="238"/>
    </row>
    <row r="23" spans="2:7" x14ac:dyDescent="0.35">
      <c r="B23" s="238" t="s">
        <v>7</v>
      </c>
      <c r="C23" s="238"/>
      <c r="D23" s="238"/>
      <c r="E23" s="238"/>
      <c r="F23" s="238"/>
      <c r="G23" s="238"/>
    </row>
    <row r="24" spans="2:7" x14ac:dyDescent="0.35">
      <c r="B24" s="238" t="s">
        <v>8</v>
      </c>
      <c r="C24" s="238"/>
      <c r="D24" s="238"/>
      <c r="E24" s="238"/>
      <c r="F24" s="238"/>
      <c r="G24" s="238"/>
    </row>
    <row r="25" spans="2:7" x14ac:dyDescent="0.35">
      <c r="B25" s="238" t="s">
        <v>9</v>
      </c>
      <c r="C25" s="238"/>
      <c r="D25" s="238"/>
      <c r="E25" s="238"/>
      <c r="F25" s="238"/>
      <c r="G25" s="238"/>
    </row>
    <row r="26" spans="2:7" x14ac:dyDescent="0.35">
      <c r="B26" s="238" t="s">
        <v>10</v>
      </c>
      <c r="C26" s="238"/>
      <c r="D26" s="238"/>
      <c r="E26" s="238"/>
      <c r="F26" s="238"/>
      <c r="G26" s="238"/>
    </row>
    <row r="27" spans="2:7" x14ac:dyDescent="0.35">
      <c r="B27" s="238" t="s">
        <v>11</v>
      </c>
      <c r="C27" s="239"/>
      <c r="D27" s="239"/>
      <c r="E27" s="239"/>
      <c r="F27" s="239"/>
      <c r="G27" s="239"/>
    </row>
    <row r="28" spans="2:7" x14ac:dyDescent="0.35">
      <c r="B28" s="238" t="s">
        <v>12</v>
      </c>
      <c r="C28" s="238"/>
    </row>
    <row r="29" spans="2:7" x14ac:dyDescent="0.35">
      <c r="B29" s="238" t="s">
        <v>13</v>
      </c>
      <c r="C29" s="238"/>
    </row>
    <row r="30" spans="2:7" x14ac:dyDescent="0.35">
      <c r="B30" s="238" t="s">
        <v>14</v>
      </c>
      <c r="C30" s="238"/>
    </row>
    <row r="31" spans="2:7" x14ac:dyDescent="0.35">
      <c r="B31" s="238"/>
    </row>
  </sheetData>
  <hyperlinks>
    <hyperlink ref="B20" location="Préambule!A1" tooltip="Accès rapide Préanmbule" display="Préambule" xr:uid="{00000000-0004-0000-0000-000000000000}"/>
    <hyperlink ref="B22" location="'1-réseau par mode et exploitant'!A1" display="1-Réseau par mode et exploitant" xr:uid="{00000000-0004-0000-0000-000001000000}"/>
    <hyperlink ref="B23" location="'2-RER et trains'!A1" display="2-RER et trains" xr:uid="{00000000-0004-0000-0000-000003000000}"/>
    <hyperlink ref="B24" location="'3-Métro'!A1" display="3-Métro" xr:uid="{00000000-0004-0000-0000-000004000000}"/>
    <hyperlink ref="B25" location="'4-Tramway et Bus'!A1" display="4-Bus et tramway" xr:uid="{00000000-0004-0000-0000-000006000000}"/>
    <hyperlink ref="B26" location="'5-accessibilité gares RER Train'!A1" display="5-accessibilité gares RER Train" xr:uid="{00000000-0004-0000-0000-000007000000}"/>
    <hyperlink ref="B27" location="'6-accessibilité métro tram'!A1" display="6-accessibilité métro tram" xr:uid="{00000000-0004-0000-0000-000008000000}"/>
    <hyperlink ref="B28" location="'7-accessibilité bus'!A1" display="7-accessibilité bus" xr:uid="{00000000-0004-0000-0000-000009000000}"/>
    <hyperlink ref="B30" location="'9-parcs-relais'!A1" display="9-parcs-relais" xr:uid="{00000000-0004-0000-0000-00000A000000}"/>
    <hyperlink ref="B31" location="'12-capacité parcs relais'!A1" display="#'12-capacité parcs relais'!A1" xr:uid="{00000000-0004-0000-0000-00000B000000}"/>
    <hyperlink ref="B29" location="'8-stationnement vélos'!A1" display="8-stationnement vélos " xr:uid="{00000000-0004-0000-0000-00000C000000}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0</xdr:col>
                <xdr:colOff>57150</xdr:colOff>
                <xdr:row>1</xdr:row>
                <xdr:rowOff>57150</xdr:rowOff>
              </from>
              <to>
                <xdr:col>2</xdr:col>
                <xdr:colOff>247650</xdr:colOff>
                <xdr:row>5</xdr:row>
                <xdr:rowOff>12700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6:K207"/>
  <sheetViews>
    <sheetView topLeftCell="A8" workbookViewId="0">
      <selection activeCell="G20" sqref="G20"/>
    </sheetView>
  </sheetViews>
  <sheetFormatPr baseColWidth="10" defaultColWidth="11.453125" defaultRowHeight="14.5" x14ac:dyDescent="0.35"/>
  <cols>
    <col min="1" max="1" width="29.1796875" customWidth="1"/>
  </cols>
  <sheetData>
    <row r="6" spans="1:5" x14ac:dyDescent="0.35">
      <c r="A6" t="s">
        <v>178</v>
      </c>
    </row>
    <row r="8" spans="1:5" x14ac:dyDescent="0.35">
      <c r="A8" s="22" t="s">
        <v>179</v>
      </c>
    </row>
    <row r="9" spans="1:5" ht="15" thickBot="1" x14ac:dyDescent="0.4"/>
    <row r="10" spans="1:5" ht="102" thickBot="1" x14ac:dyDescent="0.4">
      <c r="A10" s="266">
        <v>2025</v>
      </c>
      <c r="B10" s="267" t="s">
        <v>180</v>
      </c>
      <c r="C10" s="268" t="s">
        <v>181</v>
      </c>
      <c r="D10" s="275" t="s">
        <v>245</v>
      </c>
      <c r="E10" s="269" t="s">
        <v>183</v>
      </c>
    </row>
    <row r="11" spans="1:5" ht="15" thickBot="1" x14ac:dyDescent="0.4">
      <c r="A11" s="270" t="s">
        <v>184</v>
      </c>
      <c r="B11" s="271">
        <v>9</v>
      </c>
      <c r="C11" s="271">
        <v>3396</v>
      </c>
      <c r="D11" s="271">
        <v>1648</v>
      </c>
      <c r="E11" s="271">
        <v>1748</v>
      </c>
    </row>
    <row r="12" spans="1:5" ht="15" thickBot="1" x14ac:dyDescent="0.4">
      <c r="A12" s="272" t="s">
        <v>185</v>
      </c>
      <c r="B12" s="271">
        <v>38</v>
      </c>
      <c r="C12" s="271">
        <v>3106</v>
      </c>
      <c r="D12" s="271">
        <v>1288</v>
      </c>
      <c r="E12" s="271">
        <v>1818</v>
      </c>
    </row>
    <row r="13" spans="1:5" ht="15" thickBot="1" x14ac:dyDescent="0.4">
      <c r="A13" s="272" t="s">
        <v>186</v>
      </c>
      <c r="B13" s="271">
        <v>47</v>
      </c>
      <c r="C13" s="271">
        <v>3635</v>
      </c>
      <c r="D13" s="271">
        <v>2013</v>
      </c>
      <c r="E13" s="271">
        <v>1622</v>
      </c>
    </row>
    <row r="14" spans="1:5" ht="15" thickBot="1" x14ac:dyDescent="0.4">
      <c r="A14" s="272" t="s">
        <v>187</v>
      </c>
      <c r="B14" s="271">
        <v>54</v>
      </c>
      <c r="C14" s="271">
        <v>4113</v>
      </c>
      <c r="D14" s="271">
        <v>2791</v>
      </c>
      <c r="E14" s="271">
        <v>1322</v>
      </c>
    </row>
    <row r="15" spans="1:5" ht="15" thickBot="1" x14ac:dyDescent="0.4">
      <c r="A15" s="273" t="s">
        <v>188</v>
      </c>
      <c r="B15" s="271">
        <v>139</v>
      </c>
      <c r="C15" s="271">
        <v>10854</v>
      </c>
      <c r="D15" s="271">
        <v>6092</v>
      </c>
      <c r="E15" s="271">
        <v>4762</v>
      </c>
    </row>
    <row r="16" spans="1:5" ht="15" thickBot="1" x14ac:dyDescent="0.4">
      <c r="A16" s="272" t="s">
        <v>189</v>
      </c>
      <c r="B16" s="271">
        <v>54</v>
      </c>
      <c r="C16" s="271">
        <v>4060</v>
      </c>
      <c r="D16" s="271">
        <v>1925</v>
      </c>
      <c r="E16" s="271">
        <v>2135</v>
      </c>
    </row>
    <row r="17" spans="1:5" ht="15" thickBot="1" x14ac:dyDescent="0.4">
      <c r="A17" s="272" t="s">
        <v>190</v>
      </c>
      <c r="B17" s="271">
        <v>48</v>
      </c>
      <c r="C17" s="271">
        <v>4512</v>
      </c>
      <c r="D17" s="271">
        <v>2352</v>
      </c>
      <c r="E17" s="271">
        <v>2160</v>
      </c>
    </row>
    <row r="18" spans="1:5" ht="15" thickBot="1" x14ac:dyDescent="0.4">
      <c r="A18" s="272" t="s">
        <v>191</v>
      </c>
      <c r="B18" s="271">
        <v>59</v>
      </c>
      <c r="C18" s="271">
        <v>3010</v>
      </c>
      <c r="D18" s="271">
        <v>1464</v>
      </c>
      <c r="E18" s="271">
        <v>1546</v>
      </c>
    </row>
    <row r="19" spans="1:5" ht="15" thickBot="1" x14ac:dyDescent="0.4">
      <c r="A19" s="272" t="s">
        <v>192</v>
      </c>
      <c r="B19" s="271">
        <v>43</v>
      </c>
      <c r="C19" s="271">
        <v>2262</v>
      </c>
      <c r="D19" s="271">
        <v>924</v>
      </c>
      <c r="E19" s="271">
        <v>1338</v>
      </c>
    </row>
    <row r="20" spans="1:5" ht="15" thickBot="1" x14ac:dyDescent="0.4">
      <c r="A20" s="273" t="s">
        <v>193</v>
      </c>
      <c r="B20" s="271">
        <v>204</v>
      </c>
      <c r="C20" s="271">
        <v>13844</v>
      </c>
      <c r="D20" s="271">
        <v>6665</v>
      </c>
      <c r="E20" s="271">
        <v>7179</v>
      </c>
    </row>
    <row r="21" spans="1:5" ht="15" thickBot="1" x14ac:dyDescent="0.4">
      <c r="A21" s="273" t="s">
        <v>194</v>
      </c>
      <c r="B21" s="274">
        <v>352</v>
      </c>
      <c r="C21" s="274">
        <v>28094</v>
      </c>
      <c r="D21" s="274">
        <v>14405</v>
      </c>
      <c r="E21" s="274">
        <v>13689</v>
      </c>
    </row>
    <row r="22" spans="1:5" x14ac:dyDescent="0.35">
      <c r="A22" s="2" t="s">
        <v>246</v>
      </c>
    </row>
    <row r="23" spans="1:5" x14ac:dyDescent="0.35">
      <c r="A23" s="22"/>
    </row>
    <row r="24" spans="1:5" ht="15" thickBot="1" x14ac:dyDescent="0.4">
      <c r="A24" s="22"/>
    </row>
    <row r="25" spans="1:5" ht="102" thickBot="1" x14ac:dyDescent="0.4">
      <c r="A25" s="208">
        <v>2024</v>
      </c>
      <c r="B25" s="209" t="s">
        <v>180</v>
      </c>
      <c r="C25" s="210" t="s">
        <v>181</v>
      </c>
      <c r="D25" s="211" t="s">
        <v>182</v>
      </c>
      <c r="E25" s="211" t="s">
        <v>183</v>
      </c>
    </row>
    <row r="26" spans="1:5" ht="15" thickBot="1" x14ac:dyDescent="0.4">
      <c r="A26" s="212" t="s">
        <v>184</v>
      </c>
      <c r="B26" s="213">
        <v>9</v>
      </c>
      <c r="C26" s="213">
        <v>3524</v>
      </c>
      <c r="D26" s="213">
        <v>1499</v>
      </c>
      <c r="E26" s="213">
        <v>1712</v>
      </c>
    </row>
    <row r="27" spans="1:5" ht="15" thickBot="1" x14ac:dyDescent="0.4">
      <c r="A27" s="215" t="s">
        <v>185</v>
      </c>
      <c r="B27" s="213">
        <v>34</v>
      </c>
      <c r="C27" s="213">
        <v>2622</v>
      </c>
      <c r="D27" s="213">
        <v>864</v>
      </c>
      <c r="E27" s="213">
        <v>1698</v>
      </c>
    </row>
    <row r="28" spans="1:5" ht="15" thickBot="1" x14ac:dyDescent="0.4">
      <c r="A28" s="215" t="s">
        <v>186</v>
      </c>
      <c r="B28" s="213">
        <v>43</v>
      </c>
      <c r="C28" s="213">
        <v>3010</v>
      </c>
      <c r="D28" s="213">
        <v>1175</v>
      </c>
      <c r="E28" s="213">
        <v>1267</v>
      </c>
    </row>
    <row r="29" spans="1:5" ht="15" thickBot="1" x14ac:dyDescent="0.4">
      <c r="A29" s="215" t="s">
        <v>187</v>
      </c>
      <c r="B29" s="213">
        <v>53</v>
      </c>
      <c r="C29" s="213">
        <v>3007</v>
      </c>
      <c r="D29" s="213">
        <v>1995</v>
      </c>
      <c r="E29" s="213">
        <v>516</v>
      </c>
    </row>
    <row r="30" spans="1:5" ht="15" thickBot="1" x14ac:dyDescent="0.4">
      <c r="A30" s="219" t="s">
        <v>188</v>
      </c>
      <c r="B30" s="213">
        <v>130</v>
      </c>
      <c r="C30" s="213">
        <v>8639</v>
      </c>
      <c r="D30" s="213">
        <v>4034</v>
      </c>
      <c r="E30" s="213">
        <v>3481</v>
      </c>
    </row>
    <row r="31" spans="1:5" ht="15" thickBot="1" x14ac:dyDescent="0.4">
      <c r="A31" s="215" t="s">
        <v>189</v>
      </c>
      <c r="B31" s="213">
        <v>41</v>
      </c>
      <c r="C31" s="213">
        <v>3180</v>
      </c>
      <c r="D31" s="213">
        <v>1255</v>
      </c>
      <c r="E31" s="213">
        <v>1885</v>
      </c>
    </row>
    <row r="32" spans="1:5" ht="15" thickBot="1" x14ac:dyDescent="0.4">
      <c r="A32" s="215" t="s">
        <v>190</v>
      </c>
      <c r="B32" s="213">
        <v>40</v>
      </c>
      <c r="C32" s="213">
        <v>2632</v>
      </c>
      <c r="D32" s="213">
        <v>1092</v>
      </c>
      <c r="E32" s="213">
        <v>1354</v>
      </c>
    </row>
    <row r="33" spans="1:5" ht="15" thickBot="1" x14ac:dyDescent="0.4">
      <c r="A33" s="215" t="s">
        <v>191</v>
      </c>
      <c r="B33" s="213">
        <v>48</v>
      </c>
      <c r="C33" s="213">
        <v>2426</v>
      </c>
      <c r="D33" s="213">
        <v>934</v>
      </c>
      <c r="E33" s="213">
        <v>1192</v>
      </c>
    </row>
    <row r="34" spans="1:5" ht="15" thickBot="1" x14ac:dyDescent="0.4">
      <c r="A34" s="215" t="s">
        <v>192</v>
      </c>
      <c r="B34" s="213">
        <v>32</v>
      </c>
      <c r="C34" s="213">
        <v>1732</v>
      </c>
      <c r="D34" s="213">
        <v>534</v>
      </c>
      <c r="E34" s="213">
        <v>1022</v>
      </c>
    </row>
    <row r="35" spans="1:5" ht="15" thickBot="1" x14ac:dyDescent="0.4">
      <c r="A35" s="219" t="s">
        <v>193</v>
      </c>
      <c r="B35" s="213">
        <v>161</v>
      </c>
      <c r="C35" s="213">
        <v>9970</v>
      </c>
      <c r="D35" s="213">
        <v>3815</v>
      </c>
      <c r="E35" s="213">
        <v>5453</v>
      </c>
    </row>
    <row r="36" spans="1:5" ht="15" thickBot="1" x14ac:dyDescent="0.4">
      <c r="A36" s="219" t="s">
        <v>194</v>
      </c>
      <c r="B36" s="217">
        <v>300</v>
      </c>
      <c r="C36" s="217">
        <v>22133</v>
      </c>
      <c r="D36" s="217">
        <v>9348</v>
      </c>
      <c r="E36" s="217">
        <v>10646</v>
      </c>
    </row>
    <row r="37" spans="1:5" x14ac:dyDescent="0.35">
      <c r="A37" s="2" t="s">
        <v>222</v>
      </c>
    </row>
    <row r="38" spans="1:5" ht="15" thickBot="1" x14ac:dyDescent="0.4">
      <c r="A38" s="22"/>
    </row>
    <row r="39" spans="1:5" ht="102" thickBot="1" x14ac:dyDescent="0.4">
      <c r="A39" s="208">
        <v>2023</v>
      </c>
      <c r="B39" s="209" t="s">
        <v>180</v>
      </c>
      <c r="C39" s="210" t="s">
        <v>181</v>
      </c>
      <c r="D39" s="211" t="s">
        <v>182</v>
      </c>
      <c r="E39" s="211" t="s">
        <v>183</v>
      </c>
    </row>
    <row r="40" spans="1:5" ht="15" thickBot="1" x14ac:dyDescent="0.4">
      <c r="A40" s="212" t="s">
        <v>184</v>
      </c>
      <c r="B40" s="213">
        <v>4</v>
      </c>
      <c r="C40" s="213">
        <v>611</v>
      </c>
      <c r="D40" s="213">
        <v>443</v>
      </c>
      <c r="E40" s="213">
        <v>168</v>
      </c>
    </row>
    <row r="41" spans="1:5" ht="15" thickBot="1" x14ac:dyDescent="0.4">
      <c r="A41" s="215" t="s">
        <v>185</v>
      </c>
      <c r="B41" s="213">
        <v>26</v>
      </c>
      <c r="C41" s="213">
        <v>1970</v>
      </c>
      <c r="D41" s="213">
        <v>520</v>
      </c>
      <c r="E41" s="213">
        <v>1450</v>
      </c>
    </row>
    <row r="42" spans="1:5" ht="15" thickBot="1" x14ac:dyDescent="0.4">
      <c r="A42" s="215" t="s">
        <v>186</v>
      </c>
      <c r="B42" s="213">
        <v>34</v>
      </c>
      <c r="C42" s="213">
        <v>1942</v>
      </c>
      <c r="D42" s="213">
        <v>827</v>
      </c>
      <c r="E42" s="213">
        <v>1115</v>
      </c>
    </row>
    <row r="43" spans="1:5" ht="15" thickBot="1" x14ac:dyDescent="0.4">
      <c r="A43" s="215" t="s">
        <v>187</v>
      </c>
      <c r="B43" s="213">
        <v>46</v>
      </c>
      <c r="C43" s="213">
        <v>1688</v>
      </c>
      <c r="D43" s="213">
        <v>1400</v>
      </c>
      <c r="E43" s="213">
        <v>288</v>
      </c>
    </row>
    <row r="44" spans="1:5" ht="15" thickBot="1" x14ac:dyDescent="0.4">
      <c r="A44" s="219" t="s">
        <v>188</v>
      </c>
      <c r="B44" s="214">
        <v>106</v>
      </c>
      <c r="C44" s="214">
        <v>5600</v>
      </c>
      <c r="D44" s="214">
        <v>2747</v>
      </c>
      <c r="E44" s="214">
        <v>2853</v>
      </c>
    </row>
    <row r="45" spans="1:5" ht="15" thickBot="1" x14ac:dyDescent="0.4">
      <c r="A45" s="215" t="s">
        <v>189</v>
      </c>
      <c r="B45" s="213">
        <v>34</v>
      </c>
      <c r="C45" s="213">
        <v>1978</v>
      </c>
      <c r="D45" s="213">
        <v>695</v>
      </c>
      <c r="E45" s="213">
        <v>1283</v>
      </c>
    </row>
    <row r="46" spans="1:5" ht="15" thickBot="1" x14ac:dyDescent="0.4">
      <c r="A46" s="215" t="s">
        <v>190</v>
      </c>
      <c r="B46" s="213">
        <v>37</v>
      </c>
      <c r="C46" s="213">
        <v>2258</v>
      </c>
      <c r="D46" s="213">
        <v>1055</v>
      </c>
      <c r="E46" s="213">
        <v>1203</v>
      </c>
    </row>
    <row r="47" spans="1:5" ht="15" thickBot="1" x14ac:dyDescent="0.4">
      <c r="A47" s="215" t="s">
        <v>191</v>
      </c>
      <c r="B47" s="213">
        <v>25</v>
      </c>
      <c r="C47" s="213">
        <v>1259</v>
      </c>
      <c r="D47" s="213">
        <v>294</v>
      </c>
      <c r="E47" s="213">
        <v>965</v>
      </c>
    </row>
    <row r="48" spans="1:5" ht="15" thickBot="1" x14ac:dyDescent="0.4">
      <c r="A48" s="215" t="s">
        <v>192</v>
      </c>
      <c r="B48" s="213">
        <v>28</v>
      </c>
      <c r="C48" s="213">
        <v>1103</v>
      </c>
      <c r="D48" s="213">
        <v>286</v>
      </c>
      <c r="E48" s="213">
        <v>817</v>
      </c>
    </row>
    <row r="49" spans="1:5" ht="15" thickBot="1" x14ac:dyDescent="0.4">
      <c r="A49" s="219" t="s">
        <v>193</v>
      </c>
      <c r="B49" s="214">
        <v>124</v>
      </c>
      <c r="C49" s="214">
        <v>6598</v>
      </c>
      <c r="D49" s="214">
        <v>2330</v>
      </c>
      <c r="E49" s="214">
        <v>4268</v>
      </c>
    </row>
    <row r="50" spans="1:5" ht="15" thickBot="1" x14ac:dyDescent="0.4">
      <c r="A50" s="216" t="s">
        <v>194</v>
      </c>
      <c r="B50" s="217">
        <v>234</v>
      </c>
      <c r="C50" s="217">
        <v>12809</v>
      </c>
      <c r="D50" s="217">
        <v>5520</v>
      </c>
      <c r="E50" s="217">
        <v>7289</v>
      </c>
    </row>
    <row r="51" spans="1:5" x14ac:dyDescent="0.35">
      <c r="A51" s="2" t="s">
        <v>195</v>
      </c>
    </row>
    <row r="52" spans="1:5" ht="15" thickBot="1" x14ac:dyDescent="0.4"/>
    <row r="53" spans="1:5" ht="102" thickBot="1" x14ac:dyDescent="0.4">
      <c r="A53" s="208">
        <v>2022</v>
      </c>
      <c r="B53" s="209" t="s">
        <v>180</v>
      </c>
      <c r="C53" s="210" t="s">
        <v>181</v>
      </c>
      <c r="D53" s="211" t="s">
        <v>182</v>
      </c>
      <c r="E53" s="211" t="s">
        <v>183</v>
      </c>
    </row>
    <row r="54" spans="1:5" ht="15" thickBot="1" x14ac:dyDescent="0.4">
      <c r="A54" s="212" t="s">
        <v>184</v>
      </c>
      <c r="B54" s="213" t="s">
        <v>196</v>
      </c>
      <c r="C54" s="214" t="s">
        <v>197</v>
      </c>
      <c r="D54" s="214" t="s">
        <v>198</v>
      </c>
      <c r="E54" s="214">
        <v>168</v>
      </c>
    </row>
    <row r="55" spans="1:5" ht="15" thickBot="1" x14ac:dyDescent="0.4">
      <c r="A55" s="215" t="s">
        <v>185</v>
      </c>
      <c r="B55" s="213">
        <v>1</v>
      </c>
      <c r="C55" s="213">
        <v>1528</v>
      </c>
      <c r="D55" s="213">
        <v>310</v>
      </c>
      <c r="E55" s="213">
        <v>1218</v>
      </c>
    </row>
    <row r="56" spans="1:5" ht="15" thickBot="1" x14ac:dyDescent="0.4">
      <c r="A56" s="215" t="s">
        <v>186</v>
      </c>
      <c r="B56" s="213">
        <v>27</v>
      </c>
      <c r="C56" s="213">
        <v>1645</v>
      </c>
      <c r="D56" s="213">
        <v>629</v>
      </c>
      <c r="E56" s="213">
        <v>1016</v>
      </c>
    </row>
    <row r="57" spans="1:5" ht="15" thickBot="1" x14ac:dyDescent="0.4">
      <c r="A57" s="215" t="s">
        <v>187</v>
      </c>
      <c r="B57" s="213">
        <v>41</v>
      </c>
      <c r="C57" s="213">
        <v>1404</v>
      </c>
      <c r="D57" s="213">
        <v>1120</v>
      </c>
      <c r="E57" s="213">
        <v>184</v>
      </c>
    </row>
    <row r="58" spans="1:5" ht="15" thickBot="1" x14ac:dyDescent="0.4">
      <c r="A58" s="216" t="s">
        <v>188</v>
      </c>
      <c r="B58" s="213">
        <v>69</v>
      </c>
      <c r="C58" s="213">
        <v>4577</v>
      </c>
      <c r="D58" s="213">
        <v>2059</v>
      </c>
      <c r="E58" s="213">
        <v>2418</v>
      </c>
    </row>
    <row r="59" spans="1:5" ht="15" thickBot="1" x14ac:dyDescent="0.4">
      <c r="A59" s="215" t="s">
        <v>189</v>
      </c>
      <c r="B59" s="213">
        <v>30</v>
      </c>
      <c r="C59" s="213">
        <v>1712</v>
      </c>
      <c r="D59" s="213">
        <v>421</v>
      </c>
      <c r="E59" s="213">
        <v>1291</v>
      </c>
    </row>
    <row r="60" spans="1:5" ht="15" thickBot="1" x14ac:dyDescent="0.4">
      <c r="A60" s="215" t="s">
        <v>190</v>
      </c>
      <c r="B60" s="213">
        <v>32</v>
      </c>
      <c r="C60" s="213">
        <v>2179</v>
      </c>
      <c r="D60" s="213">
        <v>1016</v>
      </c>
      <c r="E60" s="213">
        <v>1163</v>
      </c>
    </row>
    <row r="61" spans="1:5" ht="15" thickBot="1" x14ac:dyDescent="0.4">
      <c r="A61" s="215" t="s">
        <v>191</v>
      </c>
      <c r="B61" s="213">
        <v>22</v>
      </c>
      <c r="C61" s="213">
        <v>1139</v>
      </c>
      <c r="D61" s="213">
        <v>168</v>
      </c>
      <c r="E61" s="213">
        <v>971</v>
      </c>
    </row>
    <row r="62" spans="1:5" ht="15" thickBot="1" x14ac:dyDescent="0.4">
      <c r="A62" s="215" t="s">
        <v>192</v>
      </c>
      <c r="B62" s="213">
        <v>24</v>
      </c>
      <c r="C62" s="213">
        <v>1075</v>
      </c>
      <c r="D62" s="213">
        <v>346</v>
      </c>
      <c r="E62" s="213">
        <v>729</v>
      </c>
    </row>
    <row r="63" spans="1:5" ht="15" thickBot="1" x14ac:dyDescent="0.4">
      <c r="A63" s="216" t="s">
        <v>193</v>
      </c>
      <c r="B63" s="214">
        <v>108</v>
      </c>
      <c r="C63" s="214">
        <v>6105</v>
      </c>
      <c r="D63" s="214">
        <v>1951</v>
      </c>
      <c r="E63" s="214">
        <v>4154</v>
      </c>
    </row>
    <row r="64" spans="1:5" ht="15" thickBot="1" x14ac:dyDescent="0.4">
      <c r="A64" s="216" t="s">
        <v>194</v>
      </c>
      <c r="B64" s="217" t="s">
        <v>199</v>
      </c>
      <c r="C64" s="217" t="s">
        <v>200</v>
      </c>
      <c r="D64" s="217" t="s">
        <v>201</v>
      </c>
      <c r="E64" s="217" t="s">
        <v>202</v>
      </c>
    </row>
    <row r="65" spans="1:5" x14ac:dyDescent="0.35">
      <c r="A65" s="2" t="s">
        <v>203</v>
      </c>
    </row>
    <row r="66" spans="1:5" ht="15" thickBot="1" x14ac:dyDescent="0.4"/>
    <row r="67" spans="1:5" ht="102" thickBot="1" x14ac:dyDescent="0.4">
      <c r="A67" s="88">
        <v>2021</v>
      </c>
      <c r="B67" s="89" t="s">
        <v>180</v>
      </c>
      <c r="C67" s="90" t="s">
        <v>181</v>
      </c>
      <c r="D67" s="91" t="s">
        <v>182</v>
      </c>
      <c r="E67" s="91" t="s">
        <v>183</v>
      </c>
    </row>
    <row r="68" spans="1:5" ht="15" thickBot="1" x14ac:dyDescent="0.4">
      <c r="A68" s="92" t="s">
        <v>184</v>
      </c>
      <c r="B68" s="131">
        <v>3</v>
      </c>
      <c r="C68" s="131">
        <v>208</v>
      </c>
      <c r="D68" s="131">
        <v>40</v>
      </c>
      <c r="E68" s="131">
        <v>168</v>
      </c>
    </row>
    <row r="69" spans="1:5" ht="15" thickBot="1" x14ac:dyDescent="0.4">
      <c r="A69" s="94" t="s">
        <v>185</v>
      </c>
      <c r="B69" s="131">
        <v>14</v>
      </c>
      <c r="C69" s="131">
        <v>1244</v>
      </c>
      <c r="D69" s="131">
        <v>180</v>
      </c>
      <c r="E69" s="131">
        <v>1064</v>
      </c>
    </row>
    <row r="70" spans="1:5" ht="15" thickBot="1" x14ac:dyDescent="0.4">
      <c r="A70" s="94" t="s">
        <v>186</v>
      </c>
      <c r="B70" s="131">
        <v>29</v>
      </c>
      <c r="C70" s="131">
        <v>1571</v>
      </c>
      <c r="D70" s="131">
        <v>545</v>
      </c>
      <c r="E70" s="131">
        <v>1026</v>
      </c>
    </row>
    <row r="71" spans="1:5" ht="15" thickBot="1" x14ac:dyDescent="0.4">
      <c r="A71" s="94" t="s">
        <v>187</v>
      </c>
      <c r="B71" s="131">
        <v>41</v>
      </c>
      <c r="C71" s="131">
        <v>1396</v>
      </c>
      <c r="D71" s="131">
        <v>1212</v>
      </c>
      <c r="E71" s="131">
        <v>184</v>
      </c>
    </row>
    <row r="72" spans="1:5" ht="15" thickBot="1" x14ac:dyDescent="0.4">
      <c r="A72" s="95" t="s">
        <v>188</v>
      </c>
      <c r="B72" s="131">
        <v>84</v>
      </c>
      <c r="C72" s="131">
        <v>4211</v>
      </c>
      <c r="D72" s="131">
        <v>1937</v>
      </c>
      <c r="E72" s="131">
        <v>2274</v>
      </c>
    </row>
    <row r="73" spans="1:5" ht="15" thickBot="1" x14ac:dyDescent="0.4">
      <c r="A73" s="94" t="s">
        <v>189</v>
      </c>
      <c r="B73" s="131">
        <v>26</v>
      </c>
      <c r="C73" s="131">
        <v>1359</v>
      </c>
      <c r="D73" s="132">
        <v>226</v>
      </c>
      <c r="E73" s="132">
        <v>1133</v>
      </c>
    </row>
    <row r="74" spans="1:5" ht="15" thickBot="1" x14ac:dyDescent="0.4">
      <c r="A74" s="94" t="s">
        <v>190</v>
      </c>
      <c r="B74" s="131">
        <v>27</v>
      </c>
      <c r="C74" s="131">
        <v>2069</v>
      </c>
      <c r="D74" s="131">
        <v>906</v>
      </c>
      <c r="E74" s="131">
        <v>1163</v>
      </c>
    </row>
    <row r="75" spans="1:5" ht="15" thickBot="1" x14ac:dyDescent="0.4">
      <c r="A75" s="94" t="s">
        <v>191</v>
      </c>
      <c r="B75" s="131">
        <v>23</v>
      </c>
      <c r="C75" s="131">
        <v>1159</v>
      </c>
      <c r="D75" s="131">
        <v>148</v>
      </c>
      <c r="E75" s="131">
        <v>1011</v>
      </c>
    </row>
    <row r="76" spans="1:5" ht="15" thickBot="1" x14ac:dyDescent="0.4">
      <c r="A76" s="94" t="s">
        <v>192</v>
      </c>
      <c r="B76" s="131">
        <v>22</v>
      </c>
      <c r="C76" s="131">
        <v>1010</v>
      </c>
      <c r="D76" s="131">
        <v>264</v>
      </c>
      <c r="E76" s="131">
        <v>746</v>
      </c>
    </row>
    <row r="77" spans="1:5" ht="15" thickBot="1" x14ac:dyDescent="0.4">
      <c r="A77" s="95" t="s">
        <v>193</v>
      </c>
      <c r="B77" s="131">
        <v>98</v>
      </c>
      <c r="C77" s="131">
        <v>5597</v>
      </c>
      <c r="D77" s="131">
        <v>1544</v>
      </c>
      <c r="E77" s="131">
        <v>4053</v>
      </c>
    </row>
    <row r="78" spans="1:5" ht="15" thickBot="1" x14ac:dyDescent="0.4">
      <c r="A78" s="95" t="s">
        <v>194</v>
      </c>
      <c r="B78" s="133">
        <v>185</v>
      </c>
      <c r="C78" s="133">
        <v>10016</v>
      </c>
      <c r="D78" s="133">
        <v>3521</v>
      </c>
      <c r="E78" s="133">
        <v>6495</v>
      </c>
    </row>
    <row r="79" spans="1:5" x14ac:dyDescent="0.35">
      <c r="A79" s="2" t="s">
        <v>204</v>
      </c>
    </row>
    <row r="80" spans="1:5" ht="15" thickBot="1" x14ac:dyDescent="0.4"/>
    <row r="81" spans="1:5" ht="102" thickBot="1" x14ac:dyDescent="0.4">
      <c r="A81" s="88">
        <v>2020</v>
      </c>
      <c r="B81" s="89" t="s">
        <v>180</v>
      </c>
      <c r="C81" s="90" t="s">
        <v>181</v>
      </c>
      <c r="D81" s="91" t="s">
        <v>182</v>
      </c>
      <c r="E81" s="91" t="s">
        <v>183</v>
      </c>
    </row>
    <row r="82" spans="1:5" ht="15" thickBot="1" x14ac:dyDescent="0.4">
      <c r="A82" s="92" t="s">
        <v>184</v>
      </c>
      <c r="B82" s="93">
        <v>5</v>
      </c>
      <c r="C82" s="93">
        <v>165</v>
      </c>
      <c r="D82" s="93">
        <v>0</v>
      </c>
      <c r="E82" s="93">
        <v>164</v>
      </c>
    </row>
    <row r="83" spans="1:5" ht="15" thickBot="1" x14ac:dyDescent="0.4">
      <c r="A83" s="94" t="s">
        <v>185</v>
      </c>
      <c r="B83" s="93">
        <v>82</v>
      </c>
      <c r="C83" s="93">
        <v>1199</v>
      </c>
      <c r="D83" s="93">
        <v>144</v>
      </c>
      <c r="E83" s="93">
        <v>1054</v>
      </c>
    </row>
    <row r="84" spans="1:5" ht="15" thickBot="1" x14ac:dyDescent="0.4">
      <c r="A84" s="94" t="s">
        <v>186</v>
      </c>
      <c r="B84" s="93">
        <v>42</v>
      </c>
      <c r="C84" s="93">
        <v>635</v>
      </c>
      <c r="D84" s="93">
        <v>114</v>
      </c>
      <c r="E84" s="93">
        <v>584</v>
      </c>
    </row>
    <row r="85" spans="1:5" ht="15" thickBot="1" x14ac:dyDescent="0.4">
      <c r="A85" s="94" t="s">
        <v>187</v>
      </c>
      <c r="B85" s="93">
        <v>89</v>
      </c>
      <c r="C85" s="93">
        <v>1322</v>
      </c>
      <c r="D85" s="93">
        <v>1216</v>
      </c>
      <c r="E85" s="93">
        <v>184</v>
      </c>
    </row>
    <row r="86" spans="1:5" ht="15" thickBot="1" x14ac:dyDescent="0.4">
      <c r="A86" s="95" t="s">
        <v>188</v>
      </c>
      <c r="B86" s="93">
        <v>213</v>
      </c>
      <c r="C86" s="93">
        <v>3156</v>
      </c>
      <c r="D86" s="93">
        <v>1474</v>
      </c>
      <c r="E86" s="93">
        <v>1822</v>
      </c>
    </row>
    <row r="87" spans="1:5" ht="15" thickBot="1" x14ac:dyDescent="0.4">
      <c r="A87" s="94" t="s">
        <v>189</v>
      </c>
      <c r="B87" s="93">
        <v>41</v>
      </c>
      <c r="C87" s="93">
        <v>1274</v>
      </c>
      <c r="D87" s="96">
        <v>226</v>
      </c>
      <c r="E87" s="96">
        <v>1083</v>
      </c>
    </row>
    <row r="88" spans="1:5" ht="15" thickBot="1" x14ac:dyDescent="0.4">
      <c r="A88" s="94" t="s">
        <v>190</v>
      </c>
      <c r="B88" s="93">
        <v>49</v>
      </c>
      <c r="C88" s="93">
        <v>2007</v>
      </c>
      <c r="D88" s="93">
        <v>1040</v>
      </c>
      <c r="E88" s="93">
        <v>1113</v>
      </c>
    </row>
    <row r="89" spans="1:5" ht="15" thickBot="1" x14ac:dyDescent="0.4">
      <c r="A89" s="94" t="s">
        <v>191</v>
      </c>
      <c r="B89" s="93">
        <v>69</v>
      </c>
      <c r="C89" s="93">
        <v>883</v>
      </c>
      <c r="D89" s="93">
        <v>30</v>
      </c>
      <c r="E89" s="93">
        <v>850</v>
      </c>
    </row>
    <row r="90" spans="1:5" ht="15" thickBot="1" x14ac:dyDescent="0.4">
      <c r="A90" s="94" t="s">
        <v>192</v>
      </c>
      <c r="B90" s="93">
        <v>45</v>
      </c>
      <c r="C90" s="93">
        <v>949</v>
      </c>
      <c r="D90" s="93">
        <v>250</v>
      </c>
      <c r="E90" s="93">
        <v>714</v>
      </c>
    </row>
    <row r="91" spans="1:5" ht="15" thickBot="1" x14ac:dyDescent="0.4">
      <c r="A91" s="95" t="s">
        <v>193</v>
      </c>
      <c r="B91" s="93">
        <v>204</v>
      </c>
      <c r="C91" s="93">
        <v>5113</v>
      </c>
      <c r="D91" s="96">
        <v>1546</v>
      </c>
      <c r="E91" s="96">
        <v>3760</v>
      </c>
    </row>
    <row r="92" spans="1:5" ht="15" thickBot="1" x14ac:dyDescent="0.4">
      <c r="A92" s="95" t="s">
        <v>194</v>
      </c>
      <c r="B92" s="97">
        <v>377</v>
      </c>
      <c r="C92" s="97">
        <v>8434</v>
      </c>
      <c r="D92" s="97">
        <v>3020</v>
      </c>
      <c r="E92" s="97">
        <v>5746</v>
      </c>
    </row>
    <row r="93" spans="1:5" x14ac:dyDescent="0.35">
      <c r="A93" s="2" t="s">
        <v>205</v>
      </c>
    </row>
    <row r="94" spans="1:5" ht="15" thickBot="1" x14ac:dyDescent="0.4">
      <c r="A94" s="2"/>
    </row>
    <row r="95" spans="1:5" s="109" customFormat="1" ht="58.5" thickBot="1" x14ac:dyDescent="0.4">
      <c r="A95" s="88">
        <v>2019</v>
      </c>
      <c r="B95" s="89" t="s">
        <v>206</v>
      </c>
      <c r="C95" s="90" t="s">
        <v>207</v>
      </c>
      <c r="D95" s="91" t="s">
        <v>182</v>
      </c>
      <c r="E95" s="91" t="s">
        <v>183</v>
      </c>
    </row>
    <row r="96" spans="1:5" ht="15" thickBot="1" x14ac:dyDescent="0.4">
      <c r="A96" s="92" t="s">
        <v>184</v>
      </c>
      <c r="B96" s="93">
        <v>5</v>
      </c>
      <c r="C96" s="93">
        <v>165</v>
      </c>
      <c r="D96" s="93">
        <v>0</v>
      </c>
      <c r="E96" s="93">
        <v>164</v>
      </c>
    </row>
    <row r="97" spans="1:5" ht="15" thickBot="1" x14ac:dyDescent="0.4">
      <c r="A97" s="94" t="s">
        <v>185</v>
      </c>
      <c r="B97" s="93">
        <v>74</v>
      </c>
      <c r="C97" s="93">
        <v>837</v>
      </c>
      <c r="D97" s="93">
        <v>32</v>
      </c>
      <c r="E97" s="93">
        <v>804</v>
      </c>
    </row>
    <row r="98" spans="1:5" ht="15" thickBot="1" x14ac:dyDescent="0.4">
      <c r="A98" s="94" t="s">
        <v>186</v>
      </c>
      <c r="B98" s="93">
        <v>38</v>
      </c>
      <c r="C98" s="93">
        <v>515</v>
      </c>
      <c r="D98" s="93">
        <v>114</v>
      </c>
      <c r="E98" s="93">
        <v>464</v>
      </c>
    </row>
    <row r="99" spans="1:5" ht="15" thickBot="1" x14ac:dyDescent="0.4">
      <c r="A99" s="94" t="s">
        <v>187</v>
      </c>
      <c r="B99" s="93">
        <v>74</v>
      </c>
      <c r="C99" s="93">
        <v>1100</v>
      </c>
      <c r="D99" s="93">
        <v>994</v>
      </c>
      <c r="E99" s="93">
        <v>184</v>
      </c>
    </row>
    <row r="100" spans="1:5" ht="15" thickBot="1" x14ac:dyDescent="0.4">
      <c r="A100" s="95" t="s">
        <v>188</v>
      </c>
      <c r="B100" s="93">
        <v>186</v>
      </c>
      <c r="C100" s="93">
        <v>2452</v>
      </c>
      <c r="D100" s="93">
        <v>1140</v>
      </c>
      <c r="E100" s="93">
        <v>1452</v>
      </c>
    </row>
    <row r="101" spans="1:5" ht="15" thickBot="1" x14ac:dyDescent="0.4">
      <c r="A101" s="94" t="s">
        <v>189</v>
      </c>
      <c r="B101" s="93">
        <v>36</v>
      </c>
      <c r="C101" s="93">
        <v>1082</v>
      </c>
      <c r="D101" s="96">
        <v>146</v>
      </c>
      <c r="E101" s="96">
        <v>971</v>
      </c>
    </row>
    <row r="102" spans="1:5" ht="15" thickBot="1" x14ac:dyDescent="0.4">
      <c r="A102" s="94" t="s">
        <v>190</v>
      </c>
      <c r="B102" s="93">
        <v>45</v>
      </c>
      <c r="C102" s="93">
        <v>1821</v>
      </c>
      <c r="D102" s="93">
        <v>954</v>
      </c>
      <c r="E102" s="93">
        <v>1013</v>
      </c>
    </row>
    <row r="103" spans="1:5" ht="15" thickBot="1" x14ac:dyDescent="0.4">
      <c r="A103" s="94" t="s">
        <v>191</v>
      </c>
      <c r="B103" s="93">
        <v>67</v>
      </c>
      <c r="C103" s="93">
        <v>747</v>
      </c>
      <c r="D103" s="93">
        <v>30</v>
      </c>
      <c r="E103" s="93">
        <v>714</v>
      </c>
    </row>
    <row r="104" spans="1:5" ht="15" thickBot="1" x14ac:dyDescent="0.4">
      <c r="A104" s="94" t="s">
        <v>192</v>
      </c>
      <c r="B104" s="93">
        <v>42</v>
      </c>
      <c r="C104" s="93">
        <v>853</v>
      </c>
      <c r="D104" s="93">
        <v>250</v>
      </c>
      <c r="E104" s="93">
        <v>618</v>
      </c>
    </row>
    <row r="105" spans="1:5" ht="15" thickBot="1" x14ac:dyDescent="0.4">
      <c r="A105" s="95" t="s">
        <v>193</v>
      </c>
      <c r="B105" s="93">
        <v>190</v>
      </c>
      <c r="C105" s="93">
        <v>4503</v>
      </c>
      <c r="D105" s="96">
        <v>1380</v>
      </c>
      <c r="E105" s="96">
        <v>3316</v>
      </c>
    </row>
    <row r="106" spans="1:5" ht="15" thickBot="1" x14ac:dyDescent="0.4">
      <c r="A106" s="95" t="s">
        <v>194</v>
      </c>
      <c r="B106" s="97">
        <v>336</v>
      </c>
      <c r="C106" s="97">
        <v>7120</v>
      </c>
      <c r="D106" s="97">
        <v>2520</v>
      </c>
      <c r="E106" s="97">
        <v>4932</v>
      </c>
    </row>
    <row r="107" spans="1:5" x14ac:dyDescent="0.35">
      <c r="A107" s="2" t="s">
        <v>208</v>
      </c>
    </row>
    <row r="108" spans="1:5" ht="15" thickBot="1" x14ac:dyDescent="0.4">
      <c r="A108" s="22"/>
    </row>
    <row r="109" spans="1:5" ht="58.5" thickBot="1" x14ac:dyDescent="0.4">
      <c r="A109" s="88">
        <v>2018</v>
      </c>
      <c r="B109" s="89" t="s">
        <v>206</v>
      </c>
      <c r="C109" s="90" t="s">
        <v>207</v>
      </c>
      <c r="D109" s="91" t="s">
        <v>182</v>
      </c>
      <c r="E109" s="91" t="s">
        <v>183</v>
      </c>
    </row>
    <row r="110" spans="1:5" ht="15" thickBot="1" x14ac:dyDescent="0.4">
      <c r="A110" s="92" t="s">
        <v>184</v>
      </c>
      <c r="B110" s="93">
        <v>2</v>
      </c>
      <c r="C110" s="93">
        <v>124</v>
      </c>
      <c r="D110" s="93">
        <v>0</v>
      </c>
      <c r="E110" s="93">
        <v>124</v>
      </c>
    </row>
    <row r="111" spans="1:5" ht="15" thickBot="1" x14ac:dyDescent="0.4">
      <c r="A111" s="94" t="s">
        <v>185</v>
      </c>
      <c r="B111" s="93">
        <v>7</v>
      </c>
      <c r="C111" s="93">
        <v>796</v>
      </c>
      <c r="D111" s="93">
        <v>32</v>
      </c>
      <c r="E111" s="93">
        <v>764</v>
      </c>
    </row>
    <row r="112" spans="1:5" ht="15" thickBot="1" x14ac:dyDescent="0.4">
      <c r="A112" s="94" t="s">
        <v>186</v>
      </c>
      <c r="B112" s="93">
        <v>11</v>
      </c>
      <c r="C112" s="93">
        <v>456</v>
      </c>
      <c r="D112" s="93">
        <v>48</v>
      </c>
      <c r="E112" s="93">
        <v>408</v>
      </c>
    </row>
    <row r="113" spans="1:5" ht="15" thickBot="1" x14ac:dyDescent="0.4">
      <c r="A113" s="94" t="s">
        <v>187</v>
      </c>
      <c r="B113" s="93">
        <v>48</v>
      </c>
      <c r="C113" s="93">
        <v>1022</v>
      </c>
      <c r="D113" s="93">
        <v>910</v>
      </c>
      <c r="E113" s="93">
        <v>112</v>
      </c>
    </row>
    <row r="114" spans="1:5" ht="15" thickBot="1" x14ac:dyDescent="0.4">
      <c r="A114" s="95" t="s">
        <v>188</v>
      </c>
      <c r="B114" s="93">
        <v>66</v>
      </c>
      <c r="C114" s="93">
        <v>2274</v>
      </c>
      <c r="D114" s="93">
        <v>990</v>
      </c>
      <c r="E114" s="93">
        <v>1284</v>
      </c>
    </row>
    <row r="115" spans="1:5" ht="15" thickBot="1" x14ac:dyDescent="0.4">
      <c r="A115" s="94" t="s">
        <v>189</v>
      </c>
      <c r="B115" s="93">
        <v>24</v>
      </c>
      <c r="C115" s="93">
        <v>1040</v>
      </c>
      <c r="D115" s="96">
        <v>106</v>
      </c>
      <c r="E115" s="96">
        <v>934</v>
      </c>
    </row>
    <row r="116" spans="1:5" ht="15" thickBot="1" x14ac:dyDescent="0.4">
      <c r="A116" s="94" t="s">
        <v>190</v>
      </c>
      <c r="B116" s="93">
        <v>20</v>
      </c>
      <c r="C116" s="93">
        <v>1684</v>
      </c>
      <c r="D116" s="93">
        <v>794</v>
      </c>
      <c r="E116" s="93">
        <v>890</v>
      </c>
    </row>
    <row r="117" spans="1:5" ht="15" thickBot="1" x14ac:dyDescent="0.4">
      <c r="A117" s="94" t="s">
        <v>191</v>
      </c>
      <c r="B117" s="93">
        <v>16</v>
      </c>
      <c r="C117" s="93">
        <v>639</v>
      </c>
      <c r="D117" s="93">
        <v>30</v>
      </c>
      <c r="E117" s="93">
        <v>609</v>
      </c>
    </row>
    <row r="118" spans="1:5" ht="15" thickBot="1" x14ac:dyDescent="0.4">
      <c r="A118" s="94" t="s">
        <v>192</v>
      </c>
      <c r="B118" s="93">
        <v>21</v>
      </c>
      <c r="C118" s="93">
        <v>758</v>
      </c>
      <c r="D118" s="93">
        <v>230</v>
      </c>
      <c r="E118" s="93">
        <v>528</v>
      </c>
    </row>
    <row r="119" spans="1:5" ht="15" thickBot="1" x14ac:dyDescent="0.4">
      <c r="A119" s="95" t="s">
        <v>193</v>
      </c>
      <c r="B119" s="93">
        <v>81</v>
      </c>
      <c r="C119" s="93">
        <v>4121</v>
      </c>
      <c r="D119" s="96">
        <v>1160</v>
      </c>
      <c r="E119" s="96">
        <v>2961</v>
      </c>
    </row>
    <row r="120" spans="1:5" ht="15" thickBot="1" x14ac:dyDescent="0.4">
      <c r="A120" s="95" t="s">
        <v>194</v>
      </c>
      <c r="B120" s="97">
        <v>149</v>
      </c>
      <c r="C120" s="97">
        <v>6519</v>
      </c>
      <c r="D120" s="97">
        <v>2150</v>
      </c>
      <c r="E120" s="97">
        <v>4369</v>
      </c>
    </row>
    <row r="121" spans="1:5" x14ac:dyDescent="0.35">
      <c r="A121" s="2" t="s">
        <v>209</v>
      </c>
    </row>
    <row r="122" spans="1:5" ht="15" thickBot="1" x14ac:dyDescent="0.4">
      <c r="A122" s="2"/>
    </row>
    <row r="123" spans="1:5" ht="58.5" thickBot="1" x14ac:dyDescent="0.4">
      <c r="A123" s="88">
        <v>2017</v>
      </c>
      <c r="B123" s="89" t="s">
        <v>206</v>
      </c>
      <c r="C123" s="90" t="s">
        <v>207</v>
      </c>
      <c r="D123" s="91" t="s">
        <v>182</v>
      </c>
      <c r="E123" s="91" t="s">
        <v>183</v>
      </c>
    </row>
    <row r="124" spans="1:5" ht="15" thickBot="1" x14ac:dyDescent="0.4">
      <c r="A124" s="92" t="s">
        <v>184</v>
      </c>
      <c r="B124" s="93">
        <v>2</v>
      </c>
      <c r="C124" s="93">
        <v>126</v>
      </c>
      <c r="D124" s="93">
        <v>0</v>
      </c>
      <c r="E124" s="93">
        <v>126</v>
      </c>
    </row>
    <row r="125" spans="1:5" ht="15" thickBot="1" x14ac:dyDescent="0.4">
      <c r="A125" s="94" t="s">
        <v>185</v>
      </c>
      <c r="B125" s="93">
        <v>7</v>
      </c>
      <c r="C125" s="93">
        <v>796</v>
      </c>
      <c r="D125" s="93">
        <v>32</v>
      </c>
      <c r="E125" s="93">
        <v>764</v>
      </c>
    </row>
    <row r="126" spans="1:5" ht="15" thickBot="1" x14ac:dyDescent="0.4">
      <c r="A126" s="94" t="s">
        <v>186</v>
      </c>
      <c r="B126" s="93">
        <v>8</v>
      </c>
      <c r="C126" s="93">
        <v>402</v>
      </c>
      <c r="D126" s="93">
        <v>50</v>
      </c>
      <c r="E126" s="93">
        <v>352</v>
      </c>
    </row>
    <row r="127" spans="1:5" ht="15" thickBot="1" x14ac:dyDescent="0.4">
      <c r="A127" s="94" t="s">
        <v>187</v>
      </c>
      <c r="B127" s="93">
        <v>27</v>
      </c>
      <c r="C127" s="93">
        <v>1082</v>
      </c>
      <c r="D127" s="93">
        <v>904</v>
      </c>
      <c r="E127" s="93">
        <v>178</v>
      </c>
    </row>
    <row r="128" spans="1:5" ht="15" thickBot="1" x14ac:dyDescent="0.4">
      <c r="A128" s="95" t="s">
        <v>188</v>
      </c>
      <c r="B128" s="93">
        <v>44</v>
      </c>
      <c r="C128" s="93">
        <v>2406</v>
      </c>
      <c r="D128" s="93">
        <v>986</v>
      </c>
      <c r="E128" s="93">
        <v>1420</v>
      </c>
    </row>
    <row r="129" spans="1:11" ht="19.5" customHeight="1" thickBot="1" x14ac:dyDescent="0.4">
      <c r="A129" s="94" t="s">
        <v>189</v>
      </c>
      <c r="B129" s="93">
        <v>13</v>
      </c>
      <c r="C129" s="93">
        <v>826</v>
      </c>
      <c r="D129" s="96">
        <v>52</v>
      </c>
      <c r="E129" s="96">
        <v>774</v>
      </c>
    </row>
    <row r="130" spans="1:11" ht="15" thickBot="1" x14ac:dyDescent="0.4">
      <c r="A130" s="94" t="s">
        <v>190</v>
      </c>
      <c r="B130" s="93">
        <v>13</v>
      </c>
      <c r="C130" s="93">
        <v>1584</v>
      </c>
      <c r="D130" s="93">
        <v>690</v>
      </c>
      <c r="E130" s="93">
        <v>894</v>
      </c>
    </row>
    <row r="131" spans="1:11" ht="15" thickBot="1" x14ac:dyDescent="0.4">
      <c r="A131" s="94" t="s">
        <v>191</v>
      </c>
      <c r="B131" s="93">
        <v>12</v>
      </c>
      <c r="C131" s="93">
        <v>478</v>
      </c>
      <c r="D131" s="93">
        <v>50</v>
      </c>
      <c r="E131" s="93">
        <v>428</v>
      </c>
    </row>
    <row r="132" spans="1:11" ht="15" thickBot="1" x14ac:dyDescent="0.4">
      <c r="A132" s="94" t="s">
        <v>192</v>
      </c>
      <c r="B132" s="93">
        <v>14</v>
      </c>
      <c r="C132" s="93">
        <v>702</v>
      </c>
      <c r="D132" s="93">
        <v>200</v>
      </c>
      <c r="E132" s="93">
        <v>502</v>
      </c>
    </row>
    <row r="133" spans="1:11" ht="15" thickBot="1" x14ac:dyDescent="0.4">
      <c r="A133" s="95" t="s">
        <v>193</v>
      </c>
      <c r="B133" s="93">
        <v>52</v>
      </c>
      <c r="C133" s="93">
        <v>3590</v>
      </c>
      <c r="D133" s="96">
        <v>992</v>
      </c>
      <c r="E133" s="96">
        <v>2598</v>
      </c>
    </row>
    <row r="134" spans="1:11" ht="15" thickBot="1" x14ac:dyDescent="0.4">
      <c r="A134" s="95" t="s">
        <v>194</v>
      </c>
      <c r="B134" s="97">
        <v>96</v>
      </c>
      <c r="C134" s="97">
        <v>5996</v>
      </c>
      <c r="D134" s="97">
        <v>1978</v>
      </c>
      <c r="E134" s="97">
        <v>4018</v>
      </c>
    </row>
    <row r="135" spans="1:11" x14ac:dyDescent="0.35">
      <c r="A135" s="2" t="s">
        <v>210</v>
      </c>
    </row>
    <row r="136" spans="1:11" ht="15" thickBot="1" x14ac:dyDescent="0.4">
      <c r="A136" s="2"/>
    </row>
    <row r="137" spans="1:11" ht="58.5" thickBot="1" x14ac:dyDescent="0.4">
      <c r="A137" s="88">
        <v>2016</v>
      </c>
      <c r="B137" s="89" t="s">
        <v>206</v>
      </c>
      <c r="C137" s="90" t="s">
        <v>207</v>
      </c>
      <c r="D137" s="91" t="s">
        <v>182</v>
      </c>
      <c r="E137" s="91" t="s">
        <v>183</v>
      </c>
    </row>
    <row r="138" spans="1:11" ht="15" thickBot="1" x14ac:dyDescent="0.4">
      <c r="A138" s="92" t="s">
        <v>184</v>
      </c>
      <c r="B138" s="93">
        <v>2</v>
      </c>
      <c r="C138" s="93">
        <v>126</v>
      </c>
      <c r="D138" s="93">
        <v>0</v>
      </c>
      <c r="E138" s="93">
        <v>126</v>
      </c>
    </row>
    <row r="139" spans="1:11" ht="15" thickBot="1" x14ac:dyDescent="0.4">
      <c r="A139" s="94" t="s">
        <v>185</v>
      </c>
      <c r="B139" s="93">
        <v>5</v>
      </c>
      <c r="C139" s="93">
        <v>724</v>
      </c>
      <c r="D139" s="93">
        <v>0</v>
      </c>
      <c r="E139" s="93">
        <v>724</v>
      </c>
    </row>
    <row r="140" spans="1:11" ht="15" thickBot="1" x14ac:dyDescent="0.4">
      <c r="A140" s="94" t="s">
        <v>186</v>
      </c>
      <c r="B140" s="93">
        <v>5</v>
      </c>
      <c r="C140" s="93">
        <v>242</v>
      </c>
      <c r="D140" s="93">
        <v>20</v>
      </c>
      <c r="E140" s="93">
        <v>222</v>
      </c>
    </row>
    <row r="141" spans="1:11" ht="15" thickBot="1" x14ac:dyDescent="0.4">
      <c r="A141" s="94" t="s">
        <v>187</v>
      </c>
      <c r="B141" s="93">
        <v>9</v>
      </c>
      <c r="C141" s="93">
        <v>488</v>
      </c>
      <c r="D141" s="93">
        <v>376</v>
      </c>
      <c r="E141" s="93">
        <v>112</v>
      </c>
      <c r="K141" s="22"/>
    </row>
    <row r="142" spans="1:11" ht="15" thickBot="1" x14ac:dyDescent="0.4">
      <c r="A142" s="95" t="s">
        <v>188</v>
      </c>
      <c r="B142" s="93">
        <v>21</v>
      </c>
      <c r="C142" s="93">
        <v>1580</v>
      </c>
      <c r="D142" s="93">
        <v>396</v>
      </c>
      <c r="E142" s="93">
        <v>1184</v>
      </c>
    </row>
    <row r="143" spans="1:11" ht="15" thickBot="1" x14ac:dyDescent="0.4">
      <c r="A143" s="94" t="s">
        <v>189</v>
      </c>
      <c r="B143" s="93">
        <v>12</v>
      </c>
      <c r="C143" s="93">
        <v>814</v>
      </c>
      <c r="D143" s="96">
        <v>40</v>
      </c>
      <c r="E143" s="96">
        <v>774</v>
      </c>
    </row>
    <row r="144" spans="1:11" ht="15" thickBot="1" x14ac:dyDescent="0.4">
      <c r="A144" s="94" t="s">
        <v>190</v>
      </c>
      <c r="B144" s="93">
        <v>11</v>
      </c>
      <c r="C144" s="93">
        <v>732</v>
      </c>
      <c r="D144" s="93">
        <v>260</v>
      </c>
      <c r="E144" s="93">
        <v>472</v>
      </c>
    </row>
    <row r="145" spans="1:11" ht="15" thickBot="1" x14ac:dyDescent="0.4">
      <c r="A145" s="94" t="s">
        <v>191</v>
      </c>
      <c r="B145" s="93">
        <v>10</v>
      </c>
      <c r="C145" s="93">
        <v>358</v>
      </c>
      <c r="D145" s="93">
        <v>10</v>
      </c>
      <c r="E145" s="93">
        <v>348</v>
      </c>
    </row>
    <row r="146" spans="1:11" ht="15" thickBot="1" x14ac:dyDescent="0.4">
      <c r="A146" s="94" t="s">
        <v>192</v>
      </c>
      <c r="B146" s="93">
        <v>8</v>
      </c>
      <c r="C146" s="93">
        <v>398</v>
      </c>
      <c r="D146" s="93">
        <v>120</v>
      </c>
      <c r="E146" s="93">
        <v>278</v>
      </c>
    </row>
    <row r="147" spans="1:11" ht="15" thickBot="1" x14ac:dyDescent="0.4">
      <c r="A147" s="95" t="s">
        <v>193</v>
      </c>
      <c r="B147" s="93">
        <v>41</v>
      </c>
      <c r="C147" s="93">
        <v>2302</v>
      </c>
      <c r="D147" s="96">
        <v>430</v>
      </c>
      <c r="E147" s="96">
        <v>1872</v>
      </c>
    </row>
    <row r="148" spans="1:11" ht="15" thickBot="1" x14ac:dyDescent="0.4">
      <c r="A148" s="95" t="s">
        <v>194</v>
      </c>
      <c r="B148" s="97">
        <v>62</v>
      </c>
      <c r="C148" s="97">
        <v>3882</v>
      </c>
      <c r="D148" s="97">
        <v>826</v>
      </c>
      <c r="E148" s="97">
        <v>3056</v>
      </c>
    </row>
    <row r="149" spans="1:11" x14ac:dyDescent="0.35">
      <c r="A149" s="2" t="s">
        <v>211</v>
      </c>
    </row>
    <row r="150" spans="1:11" x14ac:dyDescent="0.35">
      <c r="A150" s="2"/>
    </row>
    <row r="151" spans="1:11" ht="58" x14ac:dyDescent="0.35">
      <c r="A151" s="81">
        <v>2015</v>
      </c>
      <c r="B151" s="52" t="s">
        <v>206</v>
      </c>
      <c r="C151" s="52" t="s">
        <v>207</v>
      </c>
      <c r="D151" s="44" t="s">
        <v>182</v>
      </c>
      <c r="E151" s="44" t="s">
        <v>183</v>
      </c>
    </row>
    <row r="152" spans="1:11" x14ac:dyDescent="0.35">
      <c r="A152" s="53" t="s">
        <v>184</v>
      </c>
      <c r="B152" s="6">
        <v>4</v>
      </c>
      <c r="C152" s="6">
        <v>304</v>
      </c>
      <c r="D152" s="82">
        <v>0</v>
      </c>
      <c r="E152" s="82">
        <v>304</v>
      </c>
    </row>
    <row r="153" spans="1:11" x14ac:dyDescent="0.35">
      <c r="A153" s="53" t="s">
        <v>185</v>
      </c>
      <c r="B153" s="6">
        <v>7</v>
      </c>
      <c r="C153" s="6">
        <v>812</v>
      </c>
      <c r="D153" s="82">
        <v>32</v>
      </c>
      <c r="E153" s="82">
        <v>780</v>
      </c>
    </row>
    <row r="154" spans="1:11" x14ac:dyDescent="0.35">
      <c r="A154" s="53" t="s">
        <v>186</v>
      </c>
      <c r="B154" s="6">
        <v>9</v>
      </c>
      <c r="C154" s="6">
        <v>458</v>
      </c>
      <c r="D154" s="82">
        <v>48</v>
      </c>
      <c r="E154" s="82">
        <v>410</v>
      </c>
    </row>
    <row r="155" spans="1:11" x14ac:dyDescent="0.35">
      <c r="A155" s="53" t="s">
        <v>187</v>
      </c>
      <c r="B155" s="6">
        <v>29</v>
      </c>
      <c r="C155" s="6">
        <v>1142</v>
      </c>
      <c r="D155" s="82">
        <v>990</v>
      </c>
      <c r="E155" s="82">
        <v>152</v>
      </c>
    </row>
    <row r="156" spans="1:11" x14ac:dyDescent="0.35">
      <c r="A156" s="55" t="s">
        <v>188</v>
      </c>
      <c r="B156" s="6">
        <v>49</v>
      </c>
      <c r="C156" s="6">
        <v>2716</v>
      </c>
      <c r="D156" s="6">
        <v>1070</v>
      </c>
      <c r="E156" s="6">
        <v>1646</v>
      </c>
      <c r="K156" s="22"/>
    </row>
    <row r="157" spans="1:11" s="54" customFormat="1" x14ac:dyDescent="0.35">
      <c r="A157" s="53" t="s">
        <v>189</v>
      </c>
      <c r="B157" s="6">
        <v>17</v>
      </c>
      <c r="C157" s="6">
        <v>1272</v>
      </c>
      <c r="D157" s="82">
        <v>188</v>
      </c>
      <c r="E157" s="82">
        <v>1084</v>
      </c>
      <c r="F157"/>
      <c r="G157"/>
      <c r="H157"/>
      <c r="I157"/>
    </row>
    <row r="158" spans="1:11" x14ac:dyDescent="0.35">
      <c r="A158" s="53" t="s">
        <v>190</v>
      </c>
      <c r="B158" s="6">
        <v>15</v>
      </c>
      <c r="C158" s="6">
        <v>1714</v>
      </c>
      <c r="D158" s="82">
        <v>748</v>
      </c>
      <c r="E158" s="82">
        <v>966</v>
      </c>
    </row>
    <row r="159" spans="1:11" x14ac:dyDescent="0.35">
      <c r="A159" s="53" t="s">
        <v>191</v>
      </c>
      <c r="B159" s="6">
        <v>14</v>
      </c>
      <c r="C159" s="6">
        <v>618</v>
      </c>
      <c r="D159" s="82">
        <v>78</v>
      </c>
      <c r="E159" s="82">
        <v>540</v>
      </c>
    </row>
    <row r="160" spans="1:11" x14ac:dyDescent="0.35">
      <c r="A160" s="53" t="s">
        <v>192</v>
      </c>
      <c r="B160" s="6">
        <v>18</v>
      </c>
      <c r="C160" s="6">
        <v>926</v>
      </c>
      <c r="D160" s="82">
        <v>258</v>
      </c>
      <c r="E160" s="82">
        <v>668</v>
      </c>
    </row>
    <row r="161" spans="1:5" x14ac:dyDescent="0.35">
      <c r="A161" s="55" t="s">
        <v>193</v>
      </c>
      <c r="B161" s="6">
        <v>64</v>
      </c>
      <c r="C161" s="6">
        <v>4530</v>
      </c>
      <c r="D161" s="6">
        <v>1272</v>
      </c>
      <c r="E161" s="6">
        <v>3258</v>
      </c>
    </row>
    <row r="162" spans="1:5" x14ac:dyDescent="0.35">
      <c r="A162" s="55" t="s">
        <v>194</v>
      </c>
      <c r="B162" s="7">
        <v>113</v>
      </c>
      <c r="C162" s="7">
        <v>7246</v>
      </c>
      <c r="D162" s="83">
        <v>2342</v>
      </c>
      <c r="E162" s="83">
        <v>4904</v>
      </c>
    </row>
    <row r="163" spans="1:5" x14ac:dyDescent="0.35">
      <c r="A163" s="2" t="s">
        <v>212</v>
      </c>
    </row>
    <row r="164" spans="1:5" x14ac:dyDescent="0.35">
      <c r="A164" s="2"/>
    </row>
    <row r="165" spans="1:5" ht="57.65" customHeight="1" x14ac:dyDescent="0.35">
      <c r="A165" s="81">
        <v>2014</v>
      </c>
      <c r="B165" s="52" t="s">
        <v>206</v>
      </c>
      <c r="C165" s="52" t="s">
        <v>207</v>
      </c>
      <c r="D165" s="44" t="s">
        <v>182</v>
      </c>
      <c r="E165" s="44" t="s">
        <v>183</v>
      </c>
    </row>
    <row r="166" spans="1:5" x14ac:dyDescent="0.35">
      <c r="A166" s="53" t="s">
        <v>184</v>
      </c>
      <c r="B166" s="6">
        <v>1</v>
      </c>
      <c r="C166" s="6">
        <v>72</v>
      </c>
      <c r="D166" s="82">
        <v>0</v>
      </c>
      <c r="E166" s="82">
        <v>72</v>
      </c>
    </row>
    <row r="167" spans="1:5" x14ac:dyDescent="0.35">
      <c r="A167" s="53" t="s">
        <v>185</v>
      </c>
      <c r="B167" s="6">
        <v>5</v>
      </c>
      <c r="C167" s="6">
        <v>680</v>
      </c>
      <c r="D167" s="82">
        <v>0</v>
      </c>
      <c r="E167" s="82">
        <v>680</v>
      </c>
    </row>
    <row r="168" spans="1:5" ht="15" customHeight="1" x14ac:dyDescent="0.35">
      <c r="A168" s="53" t="s">
        <v>186</v>
      </c>
      <c r="B168" s="6">
        <v>6</v>
      </c>
      <c r="C168" s="6">
        <v>294</v>
      </c>
      <c r="D168" s="82">
        <v>20</v>
      </c>
      <c r="E168" s="82">
        <v>274</v>
      </c>
    </row>
    <row r="169" spans="1:5" x14ac:dyDescent="0.35">
      <c r="A169" s="53" t="s">
        <v>187</v>
      </c>
      <c r="B169" s="6">
        <v>16</v>
      </c>
      <c r="C169" s="6">
        <v>706</v>
      </c>
      <c r="D169" s="82">
        <v>594</v>
      </c>
      <c r="E169" s="82">
        <v>112</v>
      </c>
    </row>
    <row r="170" spans="1:5" x14ac:dyDescent="0.35">
      <c r="A170" s="55" t="s">
        <v>188</v>
      </c>
      <c r="B170" s="6">
        <v>28</v>
      </c>
      <c r="C170" s="6">
        <v>1752</v>
      </c>
      <c r="D170" s="82">
        <v>614</v>
      </c>
      <c r="E170" s="82">
        <v>1138</v>
      </c>
    </row>
    <row r="171" spans="1:5" x14ac:dyDescent="0.35">
      <c r="A171" s="53" t="s">
        <v>189</v>
      </c>
      <c r="B171" s="6">
        <v>11</v>
      </c>
      <c r="C171" s="6">
        <v>970</v>
      </c>
      <c r="D171" s="82">
        <v>136</v>
      </c>
      <c r="E171" s="82">
        <v>834</v>
      </c>
    </row>
    <row r="172" spans="1:5" x14ac:dyDescent="0.35">
      <c r="A172" s="53" t="s">
        <v>190</v>
      </c>
      <c r="B172" s="6">
        <v>11</v>
      </c>
      <c r="C172" s="6">
        <v>1332</v>
      </c>
      <c r="D172" s="82">
        <v>596</v>
      </c>
      <c r="E172" s="82">
        <v>736</v>
      </c>
    </row>
    <row r="173" spans="1:5" x14ac:dyDescent="0.35">
      <c r="A173" s="53" t="s">
        <v>191</v>
      </c>
      <c r="B173" s="6">
        <v>13</v>
      </c>
      <c r="C173" s="6">
        <v>598</v>
      </c>
      <c r="D173" s="82">
        <v>78</v>
      </c>
      <c r="E173" s="82">
        <v>520</v>
      </c>
    </row>
    <row r="174" spans="1:5" x14ac:dyDescent="0.35">
      <c r="A174" s="53" t="s">
        <v>192</v>
      </c>
      <c r="B174" s="6">
        <v>13</v>
      </c>
      <c r="C174" s="6">
        <v>644</v>
      </c>
      <c r="D174" s="82">
        <v>170</v>
      </c>
      <c r="E174" s="82">
        <v>474</v>
      </c>
    </row>
    <row r="175" spans="1:5" x14ac:dyDescent="0.35">
      <c r="A175" s="55" t="s">
        <v>193</v>
      </c>
      <c r="B175" s="6">
        <v>48</v>
      </c>
      <c r="C175" s="6">
        <v>3544</v>
      </c>
      <c r="D175" s="82">
        <v>980</v>
      </c>
      <c r="E175" s="82">
        <v>2564</v>
      </c>
    </row>
    <row r="176" spans="1:5" x14ac:dyDescent="0.35">
      <c r="A176" s="55" t="s">
        <v>194</v>
      </c>
      <c r="B176" s="7">
        <v>76</v>
      </c>
      <c r="C176" s="7">
        <v>5296</v>
      </c>
      <c r="D176" s="83">
        <v>1594</v>
      </c>
      <c r="E176" s="83">
        <v>3702</v>
      </c>
    </row>
    <row r="177" spans="1:5" x14ac:dyDescent="0.35">
      <c r="A177" s="2" t="s">
        <v>213</v>
      </c>
    </row>
    <row r="178" spans="1:5" x14ac:dyDescent="0.35">
      <c r="A178" s="2"/>
    </row>
    <row r="179" spans="1:5" ht="58" x14ac:dyDescent="0.35">
      <c r="A179" s="81">
        <v>2013</v>
      </c>
      <c r="B179" s="52" t="s">
        <v>206</v>
      </c>
      <c r="C179" s="52" t="s">
        <v>207</v>
      </c>
      <c r="D179" s="44" t="s">
        <v>182</v>
      </c>
      <c r="E179" s="44" t="s">
        <v>183</v>
      </c>
    </row>
    <row r="180" spans="1:5" x14ac:dyDescent="0.35">
      <c r="A180" s="53" t="s">
        <v>184</v>
      </c>
      <c r="B180" s="6">
        <v>0</v>
      </c>
      <c r="C180" s="6">
        <v>0</v>
      </c>
      <c r="D180" s="6">
        <v>0</v>
      </c>
      <c r="E180" s="6">
        <v>0</v>
      </c>
    </row>
    <row r="181" spans="1:5" x14ac:dyDescent="0.35">
      <c r="A181" s="53" t="s">
        <v>185</v>
      </c>
      <c r="B181" s="6">
        <v>3</v>
      </c>
      <c r="C181" s="6">
        <v>528</v>
      </c>
      <c r="D181" s="6">
        <v>0</v>
      </c>
      <c r="E181" s="6">
        <v>528</v>
      </c>
    </row>
    <row r="182" spans="1:5" x14ac:dyDescent="0.35">
      <c r="A182" s="53" t="s">
        <v>186</v>
      </c>
      <c r="B182" s="6">
        <v>5</v>
      </c>
      <c r="C182" s="6">
        <v>238</v>
      </c>
      <c r="D182" s="6">
        <v>20</v>
      </c>
      <c r="E182" s="6">
        <v>218</v>
      </c>
    </row>
    <row r="183" spans="1:5" x14ac:dyDescent="0.35">
      <c r="A183" s="53" t="s">
        <v>187</v>
      </c>
      <c r="B183" s="6">
        <v>2</v>
      </c>
      <c r="C183" s="6">
        <v>92</v>
      </c>
      <c r="D183" s="6">
        <v>20</v>
      </c>
      <c r="E183" s="6">
        <v>72</v>
      </c>
    </row>
    <row r="184" spans="1:5" x14ac:dyDescent="0.35">
      <c r="A184" s="55" t="s">
        <v>188</v>
      </c>
      <c r="B184" s="6">
        <v>10</v>
      </c>
      <c r="C184" s="6">
        <v>858</v>
      </c>
      <c r="D184" s="6">
        <v>40</v>
      </c>
      <c r="E184" s="6">
        <v>818</v>
      </c>
    </row>
    <row r="185" spans="1:5" x14ac:dyDescent="0.35">
      <c r="A185" s="53" t="s">
        <v>189</v>
      </c>
      <c r="B185" s="6">
        <v>4</v>
      </c>
      <c r="C185" s="6">
        <v>378</v>
      </c>
      <c r="D185" s="6">
        <v>28</v>
      </c>
      <c r="E185" s="6">
        <v>350</v>
      </c>
    </row>
    <row r="186" spans="1:5" x14ac:dyDescent="0.35">
      <c r="A186" s="53" t="s">
        <v>190</v>
      </c>
      <c r="B186" s="6">
        <v>5</v>
      </c>
      <c r="C186" s="6">
        <v>446</v>
      </c>
      <c r="D186" s="6">
        <v>278</v>
      </c>
      <c r="E186" s="6">
        <v>168</v>
      </c>
    </row>
    <row r="187" spans="1:5" x14ac:dyDescent="0.35">
      <c r="A187" s="53" t="s">
        <v>191</v>
      </c>
      <c r="B187" s="6">
        <v>3</v>
      </c>
      <c r="C187" s="6">
        <v>106</v>
      </c>
      <c r="D187" s="6">
        <v>10</v>
      </c>
      <c r="E187" s="6">
        <v>96</v>
      </c>
    </row>
    <row r="188" spans="1:5" x14ac:dyDescent="0.35">
      <c r="A188" s="53" t="s">
        <v>192</v>
      </c>
      <c r="B188" s="6">
        <v>5</v>
      </c>
      <c r="C188" s="6">
        <v>262</v>
      </c>
      <c r="D188" s="6">
        <v>60</v>
      </c>
      <c r="E188" s="6">
        <v>202</v>
      </c>
    </row>
    <row r="189" spans="1:5" x14ac:dyDescent="0.35">
      <c r="A189" s="55" t="s">
        <v>193</v>
      </c>
      <c r="B189" s="6">
        <v>17</v>
      </c>
      <c r="C189" s="6">
        <v>1192</v>
      </c>
      <c r="D189" s="6">
        <v>376</v>
      </c>
      <c r="E189" s="6">
        <v>816</v>
      </c>
    </row>
    <row r="190" spans="1:5" x14ac:dyDescent="0.35">
      <c r="A190" s="55" t="s">
        <v>194</v>
      </c>
      <c r="B190" s="7">
        <v>27</v>
      </c>
      <c r="C190" s="7">
        <v>2050</v>
      </c>
      <c r="D190" s="7">
        <v>416</v>
      </c>
      <c r="E190" s="7">
        <v>1634</v>
      </c>
    </row>
    <row r="191" spans="1:5" x14ac:dyDescent="0.35">
      <c r="A191" s="2" t="s">
        <v>214</v>
      </c>
    </row>
    <row r="192" spans="1:5" x14ac:dyDescent="0.35">
      <c r="A192" s="2"/>
    </row>
    <row r="193" spans="1:5" ht="58" x14ac:dyDescent="0.35">
      <c r="A193" s="81">
        <v>2012</v>
      </c>
      <c r="B193" s="52" t="s">
        <v>206</v>
      </c>
      <c r="C193" s="52" t="s">
        <v>207</v>
      </c>
      <c r="D193" s="44" t="s">
        <v>182</v>
      </c>
      <c r="E193" s="44" t="s">
        <v>183</v>
      </c>
    </row>
    <row r="194" spans="1:5" x14ac:dyDescent="0.35">
      <c r="A194" s="19" t="s">
        <v>184</v>
      </c>
      <c r="B194" s="6">
        <v>0</v>
      </c>
      <c r="C194" s="6">
        <v>0</v>
      </c>
      <c r="D194" s="6">
        <v>0</v>
      </c>
      <c r="E194" s="6">
        <v>0</v>
      </c>
    </row>
    <row r="195" spans="1:5" x14ac:dyDescent="0.35">
      <c r="A195" s="19" t="s">
        <v>185</v>
      </c>
      <c r="B195" s="6">
        <v>3</v>
      </c>
      <c r="C195" s="6">
        <v>528</v>
      </c>
      <c r="D195" s="6">
        <v>0</v>
      </c>
      <c r="E195" s="6">
        <v>528</v>
      </c>
    </row>
    <row r="196" spans="1:5" x14ac:dyDescent="0.35">
      <c r="A196" s="19" t="s">
        <v>186</v>
      </c>
      <c r="B196" s="6">
        <v>3</v>
      </c>
      <c r="C196" s="6">
        <v>156</v>
      </c>
      <c r="D196" s="6">
        <v>0</v>
      </c>
      <c r="E196" s="6">
        <v>156</v>
      </c>
    </row>
    <row r="197" spans="1:5" x14ac:dyDescent="0.35">
      <c r="A197" s="19" t="s">
        <v>187</v>
      </c>
      <c r="B197" s="6">
        <v>1</v>
      </c>
      <c r="C197" s="6">
        <v>40</v>
      </c>
      <c r="D197" s="6">
        <v>0</v>
      </c>
      <c r="E197" s="6">
        <v>40</v>
      </c>
    </row>
    <row r="198" spans="1:5" x14ac:dyDescent="0.35">
      <c r="A198" s="55" t="s">
        <v>188</v>
      </c>
      <c r="B198" s="6">
        <v>7</v>
      </c>
      <c r="C198" s="6">
        <v>724</v>
      </c>
      <c r="D198" s="6">
        <v>0</v>
      </c>
      <c r="E198" s="6">
        <v>724</v>
      </c>
    </row>
    <row r="199" spans="1:5" x14ac:dyDescent="0.35">
      <c r="A199" s="19" t="s">
        <v>189</v>
      </c>
      <c r="B199" s="6">
        <v>3</v>
      </c>
      <c r="C199" s="6">
        <v>278</v>
      </c>
      <c r="D199" s="6">
        <v>28</v>
      </c>
      <c r="E199" s="6">
        <v>250</v>
      </c>
    </row>
    <row r="200" spans="1:5" x14ac:dyDescent="0.35">
      <c r="A200" s="19" t="s">
        <v>190</v>
      </c>
      <c r="B200" s="6">
        <v>4</v>
      </c>
      <c r="C200" s="6">
        <v>220</v>
      </c>
      <c r="D200" s="6">
        <v>52</v>
      </c>
      <c r="E200" s="6">
        <v>168</v>
      </c>
    </row>
    <row r="201" spans="1:5" x14ac:dyDescent="0.35">
      <c r="A201" s="19" t="s">
        <v>191</v>
      </c>
      <c r="B201" s="6">
        <v>2</v>
      </c>
      <c r="C201" s="6">
        <v>96</v>
      </c>
      <c r="D201" s="6">
        <v>0</v>
      </c>
      <c r="E201" s="6">
        <v>96</v>
      </c>
    </row>
    <row r="202" spans="1:5" x14ac:dyDescent="0.35">
      <c r="A202" s="19" t="s">
        <v>192</v>
      </c>
      <c r="B202" s="6">
        <v>5</v>
      </c>
      <c r="C202" s="6">
        <v>262</v>
      </c>
      <c r="D202" s="6">
        <v>60</v>
      </c>
      <c r="E202" s="6">
        <v>202</v>
      </c>
    </row>
    <row r="203" spans="1:5" x14ac:dyDescent="0.35">
      <c r="A203" s="55" t="s">
        <v>193</v>
      </c>
      <c r="B203" s="6">
        <v>14</v>
      </c>
      <c r="C203" s="6">
        <v>856</v>
      </c>
      <c r="D203" s="6">
        <v>140</v>
      </c>
      <c r="E203" s="6">
        <v>716</v>
      </c>
    </row>
    <row r="204" spans="1:5" x14ac:dyDescent="0.35">
      <c r="A204" s="55" t="s">
        <v>194</v>
      </c>
      <c r="B204" s="7">
        <v>21</v>
      </c>
      <c r="C204" s="7">
        <v>1580</v>
      </c>
      <c r="D204" s="7">
        <v>140</v>
      </c>
      <c r="E204" s="7">
        <v>1440</v>
      </c>
    </row>
    <row r="205" spans="1:5" x14ac:dyDescent="0.35">
      <c r="A205" s="2" t="s">
        <v>215</v>
      </c>
    </row>
    <row r="206" spans="1:5" x14ac:dyDescent="0.35">
      <c r="A206" s="160" t="s">
        <v>216</v>
      </c>
    </row>
    <row r="207" spans="1:5" x14ac:dyDescent="0.35">
      <c r="A207" s="161" t="s">
        <v>217</v>
      </c>
      <c r="B207" s="123"/>
      <c r="C207" s="123"/>
      <c r="D207" s="123"/>
    </row>
  </sheetData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41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152400</xdr:rowOff>
              </from>
              <to>
                <xdr:col>0</xdr:col>
                <xdr:colOff>1790700</xdr:colOff>
                <xdr:row>4</xdr:row>
                <xdr:rowOff>107950</xdr:rowOff>
              </to>
            </anchor>
          </objectPr>
        </oleObject>
      </mc:Choice>
      <mc:Fallback>
        <oleObject progId="MSPhotoEd.3" shapeId="1024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6:AA20"/>
  <sheetViews>
    <sheetView tabSelected="1" topLeftCell="A6" workbookViewId="0">
      <pane xSplit="1" topLeftCell="B1" activePane="topRight" state="frozen"/>
      <selection activeCell="A10" sqref="A10"/>
      <selection pane="topRight" activeCell="AD11" sqref="AD11"/>
    </sheetView>
  </sheetViews>
  <sheetFormatPr baseColWidth="10" defaultColWidth="11.453125" defaultRowHeight="14.5" x14ac:dyDescent="0.35"/>
  <cols>
    <col min="1" max="1" width="26.453125" customWidth="1"/>
  </cols>
  <sheetData>
    <row r="6" spans="1:27" ht="31.5" customHeight="1" x14ac:dyDescent="0.35">
      <c r="A6" s="22" t="s">
        <v>218</v>
      </c>
    </row>
    <row r="7" spans="1:27" ht="32.5" customHeight="1" x14ac:dyDescent="0.35">
      <c r="A7" s="29"/>
      <c r="B7" s="288">
        <v>2013</v>
      </c>
      <c r="C7" s="289"/>
      <c r="D7" s="288">
        <v>2014</v>
      </c>
      <c r="E7" s="289"/>
      <c r="F7" s="288">
        <v>2015</v>
      </c>
      <c r="G7" s="289"/>
      <c r="H7" s="288">
        <v>2016</v>
      </c>
      <c r="I7" s="289"/>
      <c r="J7" s="288">
        <v>2017</v>
      </c>
      <c r="K7" s="289"/>
      <c r="L7" s="288">
        <v>2018</v>
      </c>
      <c r="M7" s="289"/>
      <c r="N7" s="288">
        <v>2019</v>
      </c>
      <c r="O7" s="289"/>
      <c r="P7" s="288">
        <v>2020</v>
      </c>
      <c r="Q7" s="289"/>
      <c r="R7" s="288">
        <v>2021</v>
      </c>
      <c r="S7" s="289"/>
      <c r="T7" s="288">
        <v>2022</v>
      </c>
      <c r="U7" s="289"/>
      <c r="V7" s="288">
        <v>2023</v>
      </c>
      <c r="W7" s="289"/>
      <c r="X7" s="288">
        <v>2024</v>
      </c>
      <c r="Y7" s="289"/>
      <c r="Z7" s="288">
        <v>2025</v>
      </c>
      <c r="AA7" s="289"/>
    </row>
    <row r="8" spans="1:27" ht="75.75" customHeight="1" x14ac:dyDescent="0.35">
      <c r="A8" s="21"/>
      <c r="B8" s="84" t="s">
        <v>219</v>
      </c>
      <c r="C8" s="84" t="s">
        <v>220</v>
      </c>
      <c r="D8" s="84" t="s">
        <v>219</v>
      </c>
      <c r="E8" s="84" t="s">
        <v>220</v>
      </c>
      <c r="F8" s="84" t="s">
        <v>219</v>
      </c>
      <c r="G8" s="84" t="s">
        <v>220</v>
      </c>
      <c r="H8" s="84" t="s">
        <v>219</v>
      </c>
      <c r="I8" s="84" t="s">
        <v>220</v>
      </c>
      <c r="J8" s="84" t="s">
        <v>219</v>
      </c>
      <c r="K8" s="84" t="s">
        <v>220</v>
      </c>
      <c r="L8" s="84" t="s">
        <v>219</v>
      </c>
      <c r="M8" s="84" t="s">
        <v>220</v>
      </c>
      <c r="N8" s="84" t="s">
        <v>219</v>
      </c>
      <c r="O8" s="84" t="s">
        <v>220</v>
      </c>
      <c r="P8" s="84" t="s">
        <v>219</v>
      </c>
      <c r="Q8" s="84" t="s">
        <v>220</v>
      </c>
      <c r="R8" s="84" t="s">
        <v>219</v>
      </c>
      <c r="S8" s="84" t="s">
        <v>220</v>
      </c>
      <c r="T8" s="84" t="s">
        <v>219</v>
      </c>
      <c r="U8" s="84" t="s">
        <v>220</v>
      </c>
      <c r="V8" s="84" t="s">
        <v>219</v>
      </c>
      <c r="W8" s="84" t="s">
        <v>220</v>
      </c>
      <c r="X8" s="84" t="s">
        <v>219</v>
      </c>
      <c r="Y8" s="84" t="s">
        <v>220</v>
      </c>
      <c r="Z8" s="84" t="s">
        <v>219</v>
      </c>
      <c r="AA8" s="84" t="s">
        <v>220</v>
      </c>
    </row>
    <row r="9" spans="1:27" x14ac:dyDescent="0.35">
      <c r="A9" s="24" t="s">
        <v>185</v>
      </c>
      <c r="B9" s="85">
        <v>0</v>
      </c>
      <c r="C9" s="85">
        <v>0</v>
      </c>
      <c r="D9" s="85">
        <v>0</v>
      </c>
      <c r="E9" s="85">
        <v>0</v>
      </c>
      <c r="F9" s="85">
        <v>0</v>
      </c>
      <c r="G9" s="85">
        <v>0</v>
      </c>
      <c r="H9" s="85">
        <v>0</v>
      </c>
      <c r="I9" s="85">
        <v>0</v>
      </c>
      <c r="J9" s="85">
        <v>0</v>
      </c>
      <c r="K9" s="85">
        <v>0</v>
      </c>
      <c r="L9" s="85">
        <v>0</v>
      </c>
      <c r="M9" s="85">
        <v>0</v>
      </c>
      <c r="N9" s="85">
        <v>0</v>
      </c>
      <c r="O9" s="85">
        <v>0</v>
      </c>
      <c r="P9" s="85">
        <v>0</v>
      </c>
      <c r="Q9" s="85">
        <v>0</v>
      </c>
      <c r="R9" s="85">
        <v>0</v>
      </c>
      <c r="S9" s="85">
        <v>0</v>
      </c>
      <c r="T9" s="85">
        <v>0</v>
      </c>
      <c r="U9" s="85">
        <v>0</v>
      </c>
      <c r="V9" s="85">
        <v>0</v>
      </c>
      <c r="W9" s="85">
        <v>0</v>
      </c>
      <c r="X9" s="85">
        <v>0</v>
      </c>
      <c r="Y9" s="85">
        <v>0</v>
      </c>
      <c r="Z9" s="85" t="s">
        <v>25</v>
      </c>
      <c r="AA9" s="85" t="s">
        <v>25</v>
      </c>
    </row>
    <row r="10" spans="1:27" x14ac:dyDescent="0.35">
      <c r="A10" s="24" t="s">
        <v>186</v>
      </c>
      <c r="B10" s="85">
        <v>4</v>
      </c>
      <c r="C10" s="85">
        <v>1232</v>
      </c>
      <c r="D10" s="85">
        <v>4</v>
      </c>
      <c r="E10" s="85">
        <v>1232</v>
      </c>
      <c r="F10" s="85">
        <v>4</v>
      </c>
      <c r="G10" s="85">
        <v>1232</v>
      </c>
      <c r="H10" s="85">
        <v>6</v>
      </c>
      <c r="I10" s="85">
        <v>1730</v>
      </c>
      <c r="J10" s="85">
        <v>6</v>
      </c>
      <c r="K10" s="85">
        <v>1730</v>
      </c>
      <c r="L10" s="85">
        <v>6</v>
      </c>
      <c r="M10" s="85">
        <v>1730</v>
      </c>
      <c r="N10" s="85">
        <v>6</v>
      </c>
      <c r="O10" s="85">
        <v>1564</v>
      </c>
      <c r="P10" s="85">
        <v>6</v>
      </c>
      <c r="Q10" s="85">
        <v>1564</v>
      </c>
      <c r="R10" s="85">
        <v>6</v>
      </c>
      <c r="S10" s="85">
        <v>1564</v>
      </c>
      <c r="T10" s="85">
        <v>6</v>
      </c>
      <c r="U10" s="85">
        <v>1564</v>
      </c>
      <c r="V10" s="85">
        <v>6</v>
      </c>
      <c r="W10" s="85">
        <v>1564</v>
      </c>
      <c r="X10" s="85">
        <v>6</v>
      </c>
      <c r="Y10" s="85">
        <v>1564</v>
      </c>
      <c r="Z10" s="85" t="s">
        <v>25</v>
      </c>
      <c r="AA10" s="85" t="s">
        <v>25</v>
      </c>
    </row>
    <row r="11" spans="1:27" x14ac:dyDescent="0.35">
      <c r="A11" s="24" t="s">
        <v>187</v>
      </c>
      <c r="B11" s="85">
        <v>1</v>
      </c>
      <c r="C11" s="85">
        <v>350</v>
      </c>
      <c r="D11" s="85">
        <v>1</v>
      </c>
      <c r="E11" s="85">
        <v>350</v>
      </c>
      <c r="F11" s="85">
        <v>1</v>
      </c>
      <c r="G11" s="85">
        <v>350</v>
      </c>
      <c r="H11" s="85">
        <v>1</v>
      </c>
      <c r="I11" s="85">
        <v>394</v>
      </c>
      <c r="J11" s="85">
        <v>1</v>
      </c>
      <c r="K11" s="85">
        <v>394</v>
      </c>
      <c r="L11" s="85">
        <v>1</v>
      </c>
      <c r="M11" s="85">
        <v>394</v>
      </c>
      <c r="N11" s="85">
        <v>2</v>
      </c>
      <c r="O11" s="85">
        <v>843</v>
      </c>
      <c r="P11" s="85">
        <v>2</v>
      </c>
      <c r="Q11" s="85">
        <v>843</v>
      </c>
      <c r="R11" s="85">
        <v>2</v>
      </c>
      <c r="S11" s="85">
        <v>843</v>
      </c>
      <c r="T11" s="85">
        <v>2</v>
      </c>
      <c r="U11" s="85">
        <v>843</v>
      </c>
      <c r="V11" s="85">
        <v>2</v>
      </c>
      <c r="W11" s="85">
        <v>843</v>
      </c>
      <c r="X11" s="85">
        <v>2</v>
      </c>
      <c r="Y11" s="85">
        <v>843</v>
      </c>
      <c r="Z11" s="85" t="s">
        <v>25</v>
      </c>
      <c r="AA11" s="85" t="s">
        <v>25</v>
      </c>
    </row>
    <row r="12" spans="1:27" x14ac:dyDescent="0.35">
      <c r="A12" s="24" t="s">
        <v>188</v>
      </c>
      <c r="B12" s="110">
        <v>5</v>
      </c>
      <c r="C12" s="110">
        <v>1582</v>
      </c>
      <c r="D12" s="110">
        <v>5</v>
      </c>
      <c r="E12" s="110">
        <v>1582</v>
      </c>
      <c r="F12" s="110">
        <v>5</v>
      </c>
      <c r="G12" s="110">
        <v>1582</v>
      </c>
      <c r="H12" s="85">
        <v>7</v>
      </c>
      <c r="I12" s="85">
        <v>2124</v>
      </c>
      <c r="J12" s="85">
        <f>J10+J11</f>
        <v>7</v>
      </c>
      <c r="K12" s="85">
        <f>K10+K11</f>
        <v>2124</v>
      </c>
      <c r="L12" s="85">
        <f>L10+L11</f>
        <v>7</v>
      </c>
      <c r="M12" s="85">
        <f>M10+M11</f>
        <v>2124</v>
      </c>
      <c r="N12" s="85">
        <v>8</v>
      </c>
      <c r="O12" s="85">
        <v>2407</v>
      </c>
      <c r="P12" s="85">
        <v>8</v>
      </c>
      <c r="Q12" s="85">
        <v>2407</v>
      </c>
      <c r="R12" s="85">
        <v>8</v>
      </c>
      <c r="S12" s="85">
        <v>2407</v>
      </c>
      <c r="T12" s="85">
        <v>8</v>
      </c>
      <c r="U12" s="85">
        <v>2407</v>
      </c>
      <c r="V12" s="85">
        <v>8</v>
      </c>
      <c r="W12" s="85">
        <v>2407</v>
      </c>
      <c r="X12" s="85">
        <v>8</v>
      </c>
      <c r="Y12" s="85">
        <v>2407</v>
      </c>
      <c r="Z12" s="85" t="s">
        <v>25</v>
      </c>
      <c r="AA12" s="85" t="s">
        <v>25</v>
      </c>
    </row>
    <row r="13" spans="1:27" x14ac:dyDescent="0.35">
      <c r="A13" s="24" t="s">
        <v>189</v>
      </c>
      <c r="B13" s="85">
        <v>10</v>
      </c>
      <c r="C13" s="85">
        <v>3748</v>
      </c>
      <c r="D13" s="85">
        <v>8</v>
      </c>
      <c r="E13" s="85">
        <v>2683</v>
      </c>
      <c r="F13" s="85">
        <v>9</v>
      </c>
      <c r="G13" s="85">
        <v>2960</v>
      </c>
      <c r="H13" s="85">
        <v>10</v>
      </c>
      <c r="I13" s="85">
        <v>3104</v>
      </c>
      <c r="J13" s="85">
        <v>12</v>
      </c>
      <c r="K13" s="85">
        <v>4223</v>
      </c>
      <c r="L13" s="85">
        <v>12</v>
      </c>
      <c r="M13" s="85">
        <v>4223</v>
      </c>
      <c r="N13" s="85">
        <v>23</v>
      </c>
      <c r="O13" s="85">
        <v>5849</v>
      </c>
      <c r="P13" s="85">
        <v>29</v>
      </c>
      <c r="Q13" s="85">
        <v>7363</v>
      </c>
      <c r="R13" s="85">
        <v>30</v>
      </c>
      <c r="S13" s="85">
        <v>7490</v>
      </c>
      <c r="T13" s="85">
        <v>32</v>
      </c>
      <c r="U13" s="85">
        <v>8176</v>
      </c>
      <c r="V13" s="85">
        <v>33</v>
      </c>
      <c r="W13" s="85">
        <v>8617</v>
      </c>
      <c r="X13" s="85">
        <v>33</v>
      </c>
      <c r="Y13" s="85">
        <v>8617</v>
      </c>
      <c r="Z13" s="85" t="s">
        <v>25</v>
      </c>
      <c r="AA13" s="85" t="s">
        <v>25</v>
      </c>
    </row>
    <row r="14" spans="1:27" x14ac:dyDescent="0.35">
      <c r="A14" s="24" t="s">
        <v>190</v>
      </c>
      <c r="B14" s="85">
        <v>7</v>
      </c>
      <c r="C14" s="85">
        <v>2882</v>
      </c>
      <c r="D14" s="85">
        <v>8</v>
      </c>
      <c r="E14" s="85">
        <v>2880</v>
      </c>
      <c r="F14" s="85">
        <v>8</v>
      </c>
      <c r="G14" s="85">
        <v>2880</v>
      </c>
      <c r="H14" s="85">
        <v>9</v>
      </c>
      <c r="I14" s="85">
        <v>2737</v>
      </c>
      <c r="J14" s="85">
        <v>9</v>
      </c>
      <c r="K14" s="85">
        <v>2737</v>
      </c>
      <c r="L14" s="85">
        <v>9</v>
      </c>
      <c r="M14" s="85">
        <v>2737</v>
      </c>
      <c r="N14" s="85">
        <v>8</v>
      </c>
      <c r="O14" s="85">
        <v>2515</v>
      </c>
      <c r="P14" s="85">
        <v>10</v>
      </c>
      <c r="Q14" s="85">
        <v>2730</v>
      </c>
      <c r="R14" s="85">
        <v>10</v>
      </c>
      <c r="S14" s="85">
        <v>2730</v>
      </c>
      <c r="T14" s="85">
        <v>11</v>
      </c>
      <c r="U14" s="85">
        <v>2830</v>
      </c>
      <c r="V14" s="85">
        <v>14</v>
      </c>
      <c r="W14" s="85">
        <v>4123</v>
      </c>
      <c r="X14" s="85">
        <v>14</v>
      </c>
      <c r="Y14" s="85">
        <v>4123</v>
      </c>
      <c r="Z14" s="85" t="s">
        <v>25</v>
      </c>
      <c r="AA14" s="85" t="s">
        <v>25</v>
      </c>
    </row>
    <row r="15" spans="1:27" x14ac:dyDescent="0.35">
      <c r="A15" s="24" t="s">
        <v>191</v>
      </c>
      <c r="B15" s="85">
        <v>4</v>
      </c>
      <c r="C15" s="85">
        <v>553</v>
      </c>
      <c r="D15" s="85">
        <v>6</v>
      </c>
      <c r="E15" s="85">
        <v>1371</v>
      </c>
      <c r="F15" s="85">
        <v>6</v>
      </c>
      <c r="G15" s="85">
        <v>1371</v>
      </c>
      <c r="H15" s="85">
        <v>6</v>
      </c>
      <c r="I15" s="85">
        <v>1077</v>
      </c>
      <c r="J15" s="114">
        <v>6</v>
      </c>
      <c r="K15" s="114">
        <v>1077</v>
      </c>
      <c r="L15" s="85">
        <v>8</v>
      </c>
      <c r="M15" s="85">
        <v>1255</v>
      </c>
      <c r="N15" s="85">
        <v>5</v>
      </c>
      <c r="O15" s="85">
        <v>1070</v>
      </c>
      <c r="P15" s="85">
        <v>4</v>
      </c>
      <c r="Q15" s="85">
        <v>1070</v>
      </c>
      <c r="R15" s="85">
        <v>5</v>
      </c>
      <c r="S15" s="85">
        <v>1557</v>
      </c>
      <c r="T15" s="85">
        <v>5</v>
      </c>
      <c r="U15" s="85">
        <v>1557</v>
      </c>
      <c r="V15" s="85">
        <v>5</v>
      </c>
      <c r="W15" s="85">
        <v>1557</v>
      </c>
      <c r="X15" s="85">
        <v>6</v>
      </c>
      <c r="Y15" s="85">
        <v>1948</v>
      </c>
      <c r="Z15" s="85" t="s">
        <v>25</v>
      </c>
      <c r="AA15" s="85" t="s">
        <v>25</v>
      </c>
    </row>
    <row r="16" spans="1:27" x14ac:dyDescent="0.35">
      <c r="A16" s="24" t="s">
        <v>192</v>
      </c>
      <c r="B16" s="85">
        <v>6</v>
      </c>
      <c r="C16" s="85">
        <v>2868</v>
      </c>
      <c r="D16" s="85">
        <v>7</v>
      </c>
      <c r="E16" s="85">
        <v>3523</v>
      </c>
      <c r="F16" s="85">
        <v>7</v>
      </c>
      <c r="G16" s="85">
        <v>3523</v>
      </c>
      <c r="H16" s="85">
        <v>11</v>
      </c>
      <c r="I16" s="85">
        <v>5101</v>
      </c>
      <c r="J16" s="85">
        <v>11</v>
      </c>
      <c r="K16" s="85">
        <v>5101</v>
      </c>
      <c r="L16" s="85">
        <v>11</v>
      </c>
      <c r="M16" s="85">
        <v>5101</v>
      </c>
      <c r="N16" s="85">
        <v>13</v>
      </c>
      <c r="O16" s="85">
        <v>4892</v>
      </c>
      <c r="P16" s="85">
        <v>14</v>
      </c>
      <c r="Q16" s="85">
        <v>5379</v>
      </c>
      <c r="R16" s="85">
        <v>17</v>
      </c>
      <c r="S16" s="85">
        <v>6107</v>
      </c>
      <c r="T16" s="85">
        <v>17</v>
      </c>
      <c r="U16" s="85">
        <v>6107</v>
      </c>
      <c r="V16" s="85">
        <v>17</v>
      </c>
      <c r="W16" s="85">
        <v>6107</v>
      </c>
      <c r="X16" s="85">
        <v>17</v>
      </c>
      <c r="Y16" s="85">
        <v>6107</v>
      </c>
      <c r="Z16" s="85" t="s">
        <v>25</v>
      </c>
      <c r="AA16" s="85" t="s">
        <v>25</v>
      </c>
    </row>
    <row r="17" spans="1:27" x14ac:dyDescent="0.35">
      <c r="A17" s="24" t="s">
        <v>193</v>
      </c>
      <c r="B17" s="110">
        <v>27</v>
      </c>
      <c r="C17" s="110">
        <v>10051</v>
      </c>
      <c r="D17" s="110">
        <v>29</v>
      </c>
      <c r="E17" s="110">
        <v>10457</v>
      </c>
      <c r="F17" s="110">
        <v>30</v>
      </c>
      <c r="G17" s="110">
        <v>10734</v>
      </c>
      <c r="H17" s="85">
        <v>36</v>
      </c>
      <c r="I17" s="85">
        <v>12019</v>
      </c>
      <c r="J17" s="85">
        <f>J13+J14+J15+J16</f>
        <v>38</v>
      </c>
      <c r="K17" s="85">
        <f>K13+K14+K15+K16</f>
        <v>13138</v>
      </c>
      <c r="L17" s="85">
        <f>L13+L14+L15+L16</f>
        <v>40</v>
      </c>
      <c r="M17" s="85">
        <f>M13+M14+M15+M16</f>
        <v>13316</v>
      </c>
      <c r="N17" s="85">
        <v>49</v>
      </c>
      <c r="O17" s="85">
        <v>14326</v>
      </c>
      <c r="P17" s="85">
        <v>57</v>
      </c>
      <c r="Q17" s="85">
        <v>16542</v>
      </c>
      <c r="R17" s="85">
        <v>62</v>
      </c>
      <c r="S17" s="85">
        <v>17884</v>
      </c>
      <c r="T17" s="85">
        <v>65</v>
      </c>
      <c r="U17" s="85">
        <v>18670</v>
      </c>
      <c r="V17" s="85">
        <v>69</v>
      </c>
      <c r="W17" s="85">
        <v>20404</v>
      </c>
      <c r="X17" s="85">
        <v>70</v>
      </c>
      <c r="Y17" s="85">
        <v>20795</v>
      </c>
      <c r="Z17" s="85" t="s">
        <v>25</v>
      </c>
      <c r="AA17" s="85" t="s">
        <v>25</v>
      </c>
    </row>
    <row r="18" spans="1:27" x14ac:dyDescent="0.35">
      <c r="A18" s="24" t="s">
        <v>194</v>
      </c>
      <c r="B18" s="86">
        <v>32</v>
      </c>
      <c r="C18" s="86">
        <v>11633</v>
      </c>
      <c r="D18" s="86">
        <v>34</v>
      </c>
      <c r="E18" s="86">
        <v>12039</v>
      </c>
      <c r="F18" s="86">
        <v>35</v>
      </c>
      <c r="G18" s="86">
        <v>12316</v>
      </c>
      <c r="H18" s="86">
        <v>43</v>
      </c>
      <c r="I18" s="86">
        <v>14143</v>
      </c>
      <c r="J18" s="86">
        <f>J12+J17</f>
        <v>45</v>
      </c>
      <c r="K18" s="86">
        <v>15262</v>
      </c>
      <c r="L18" s="86">
        <v>47</v>
      </c>
      <c r="M18" s="86">
        <v>15440</v>
      </c>
      <c r="N18" s="86">
        <v>57</v>
      </c>
      <c r="O18" s="86">
        <v>16733</v>
      </c>
      <c r="P18" s="86">
        <v>65</v>
      </c>
      <c r="Q18" s="86">
        <v>18949</v>
      </c>
      <c r="R18" s="86">
        <v>70</v>
      </c>
      <c r="S18" s="86">
        <v>20291</v>
      </c>
      <c r="T18" s="86">
        <v>73</v>
      </c>
      <c r="U18" s="86">
        <v>21077</v>
      </c>
      <c r="V18" s="86">
        <v>77</v>
      </c>
      <c r="W18" s="86">
        <v>22811</v>
      </c>
      <c r="X18" s="86">
        <v>78</v>
      </c>
      <c r="Y18" s="86">
        <v>23202</v>
      </c>
      <c r="Z18" s="86" t="s">
        <v>25</v>
      </c>
      <c r="AA18" s="86" t="s">
        <v>25</v>
      </c>
    </row>
    <row r="19" spans="1:27" x14ac:dyDescent="0.35">
      <c r="A19" s="67" t="s">
        <v>221</v>
      </c>
    </row>
    <row r="20" spans="1:27" x14ac:dyDescent="0.35">
      <c r="A20" s="2" t="s">
        <v>146</v>
      </c>
    </row>
  </sheetData>
  <mergeCells count="13">
    <mergeCell ref="Z7:AA7"/>
    <mergeCell ref="L7:M7"/>
    <mergeCell ref="B7:C7"/>
    <mergeCell ref="D7:E7"/>
    <mergeCell ref="F7:G7"/>
    <mergeCell ref="H7:I7"/>
    <mergeCell ref="J7:K7"/>
    <mergeCell ref="T7:U7"/>
    <mergeCell ref="V7:W7"/>
    <mergeCell ref="X7:Y7"/>
    <mergeCell ref="N7:O7"/>
    <mergeCell ref="P7:Q7"/>
    <mergeCell ref="R7:S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7" sqref="E27"/>
    </sheetView>
  </sheetViews>
  <sheetFormatPr baseColWidth="10" defaultColWidth="11.54296875" defaultRowHeight="14.5" x14ac:dyDescent="0.35"/>
  <cols>
    <col min="1" max="16384" width="11.54296875" style="140"/>
  </cols>
  <sheetData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171450</xdr:colOff>
                <xdr:row>3</xdr:row>
                <xdr:rowOff>146050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6:AU78"/>
  <sheetViews>
    <sheetView workbookViewId="0">
      <pane xSplit="1" topLeftCell="AE1" activePane="topRight" state="frozen"/>
      <selection activeCell="A48" sqref="A48"/>
      <selection pane="topRight" activeCell="AH30" sqref="AH30"/>
    </sheetView>
  </sheetViews>
  <sheetFormatPr baseColWidth="10" defaultColWidth="11.453125" defaultRowHeight="14.5" x14ac:dyDescent="0.35"/>
  <cols>
    <col min="1" max="1" width="37.54296875" customWidth="1"/>
    <col min="2" max="2" width="11.54296875" customWidth="1"/>
    <col min="3" max="17" width="11.453125" customWidth="1"/>
    <col min="18" max="26" width="11.54296875" customWidth="1"/>
    <col min="27" max="31" width="11.453125" customWidth="1"/>
  </cols>
  <sheetData>
    <row r="6" spans="1:47" x14ac:dyDescent="0.35">
      <c r="A6" s="1" t="s">
        <v>15</v>
      </c>
    </row>
    <row r="7" spans="1:47" x14ac:dyDescent="0.35">
      <c r="A7" s="1"/>
      <c r="B7" s="285">
        <v>2009</v>
      </c>
      <c r="C7" s="286"/>
      <c r="D7" s="285">
        <v>2010</v>
      </c>
      <c r="E7" s="286"/>
      <c r="F7" s="285">
        <v>2011</v>
      </c>
      <c r="G7" s="286"/>
      <c r="H7" s="285">
        <v>2012</v>
      </c>
      <c r="I7" s="286"/>
      <c r="J7" s="285">
        <v>2013</v>
      </c>
      <c r="K7" s="286"/>
      <c r="L7" s="285">
        <v>2014</v>
      </c>
      <c r="M7" s="286"/>
      <c r="N7" s="285">
        <v>2015</v>
      </c>
      <c r="O7" s="286"/>
      <c r="P7" s="285">
        <v>2016</v>
      </c>
      <c r="Q7" s="286"/>
      <c r="R7" s="285">
        <v>2017</v>
      </c>
      <c r="S7" s="286"/>
      <c r="T7" s="285">
        <v>2018</v>
      </c>
      <c r="U7" s="286"/>
      <c r="V7" s="285">
        <v>2019</v>
      </c>
      <c r="W7" s="286"/>
      <c r="X7" s="285">
        <v>2020</v>
      </c>
      <c r="Y7" s="286"/>
      <c r="Z7" s="285">
        <v>2021</v>
      </c>
      <c r="AA7" s="286"/>
      <c r="AB7" s="285">
        <v>2022</v>
      </c>
      <c r="AC7" s="286"/>
      <c r="AD7" s="285">
        <v>2023</v>
      </c>
      <c r="AE7" s="286"/>
      <c r="AF7" s="285">
        <v>2024</v>
      </c>
      <c r="AG7" s="286"/>
      <c r="AH7" s="285">
        <v>2025</v>
      </c>
      <c r="AI7" s="286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</row>
    <row r="8" spans="1:47" ht="43.5" x14ac:dyDescent="0.35">
      <c r="A8" s="4"/>
      <c r="B8" s="52" t="s">
        <v>16</v>
      </c>
      <c r="C8" s="115" t="s">
        <v>17</v>
      </c>
      <c r="D8" s="52" t="s">
        <v>16</v>
      </c>
      <c r="E8" s="115" t="s">
        <v>17</v>
      </c>
      <c r="F8" s="52" t="s">
        <v>16</v>
      </c>
      <c r="G8" s="115" t="s">
        <v>17</v>
      </c>
      <c r="H8" s="52" t="s">
        <v>16</v>
      </c>
      <c r="I8" s="115" t="s">
        <v>17</v>
      </c>
      <c r="J8" s="52" t="s">
        <v>16</v>
      </c>
      <c r="K8" s="115" t="s">
        <v>17</v>
      </c>
      <c r="L8" s="52" t="s">
        <v>16</v>
      </c>
      <c r="M8" s="115" t="s">
        <v>17</v>
      </c>
      <c r="N8" s="52" t="s">
        <v>16</v>
      </c>
      <c r="O8" s="115" t="s">
        <v>17</v>
      </c>
      <c r="P8" s="52" t="s">
        <v>16</v>
      </c>
      <c r="Q8" s="115" t="s">
        <v>17</v>
      </c>
      <c r="R8" s="52" t="s">
        <v>16</v>
      </c>
      <c r="S8" s="115" t="s">
        <v>17</v>
      </c>
      <c r="T8" s="52" t="s">
        <v>16</v>
      </c>
      <c r="U8" s="115" t="s">
        <v>17</v>
      </c>
      <c r="V8" s="52" t="s">
        <v>16</v>
      </c>
      <c r="W8" s="115" t="s">
        <v>17</v>
      </c>
      <c r="X8" s="52" t="s">
        <v>16</v>
      </c>
      <c r="Y8" s="115" t="s">
        <v>17</v>
      </c>
      <c r="Z8" s="52" t="s">
        <v>16</v>
      </c>
      <c r="AA8" s="115" t="s">
        <v>17</v>
      </c>
      <c r="AB8" s="52" t="s">
        <v>16</v>
      </c>
      <c r="AC8" s="115" t="s">
        <v>17</v>
      </c>
      <c r="AD8" s="52" t="s">
        <v>16</v>
      </c>
      <c r="AE8" s="115" t="s">
        <v>17</v>
      </c>
      <c r="AF8" s="52" t="s">
        <v>16</v>
      </c>
      <c r="AG8" s="115" t="s">
        <v>17</v>
      </c>
      <c r="AH8" s="52" t="s">
        <v>16</v>
      </c>
      <c r="AI8" s="115" t="s">
        <v>17</v>
      </c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</row>
    <row r="9" spans="1:47" x14ac:dyDescent="0.35">
      <c r="A9" s="10" t="s">
        <v>18</v>
      </c>
      <c r="B9" s="165">
        <v>8</v>
      </c>
      <c r="C9" s="165">
        <v>919.99999999999989</v>
      </c>
      <c r="D9" s="165">
        <v>8</v>
      </c>
      <c r="E9" s="165">
        <v>919.99999999999989</v>
      </c>
      <c r="F9" s="165">
        <v>8</v>
      </c>
      <c r="G9" s="165">
        <v>919.99999999999989</v>
      </c>
      <c r="H9" s="165">
        <v>8</v>
      </c>
      <c r="I9" s="165">
        <v>919.99999999999989</v>
      </c>
      <c r="J9" s="165">
        <v>8</v>
      </c>
      <c r="K9" s="165">
        <v>919.99999999999989</v>
      </c>
      <c r="L9" s="165">
        <v>8</v>
      </c>
      <c r="M9" s="165">
        <v>919.99999999999989</v>
      </c>
      <c r="N9" s="165">
        <v>8</v>
      </c>
      <c r="O9" s="165">
        <v>919.99999999999989</v>
      </c>
      <c r="P9" s="165">
        <v>8</v>
      </c>
      <c r="Q9" s="165">
        <v>919.99999999999989</v>
      </c>
      <c r="R9" s="165">
        <v>8</v>
      </c>
      <c r="S9" s="165">
        <v>919.99999999999989</v>
      </c>
      <c r="T9" s="165">
        <v>8</v>
      </c>
      <c r="U9" s="165">
        <v>919.99999999999989</v>
      </c>
      <c r="V9" s="165">
        <v>8</v>
      </c>
      <c r="W9" s="165">
        <v>919.99999999999989</v>
      </c>
      <c r="X9" s="165">
        <v>8</v>
      </c>
      <c r="Y9" s="165">
        <v>919.99999999999989</v>
      </c>
      <c r="Z9" s="165">
        <v>8</v>
      </c>
      <c r="AA9" s="165">
        <v>919.99999999999989</v>
      </c>
      <c r="AB9" s="165">
        <v>8</v>
      </c>
      <c r="AC9" s="165">
        <v>919.99999999999989</v>
      </c>
      <c r="AD9" s="165">
        <v>9</v>
      </c>
      <c r="AE9" s="247">
        <v>934.69999999999993</v>
      </c>
      <c r="AF9" s="165">
        <v>9</v>
      </c>
      <c r="AG9" s="247">
        <v>934.69999999999993</v>
      </c>
      <c r="AH9" s="165">
        <v>9</v>
      </c>
      <c r="AI9" s="247">
        <f>AG9-9.95</f>
        <v>924.74999999999989</v>
      </c>
      <c r="AJ9" s="142"/>
      <c r="AK9" s="142"/>
      <c r="AL9" s="144"/>
      <c r="AM9" s="145"/>
      <c r="AN9" s="144"/>
      <c r="AO9" s="145"/>
      <c r="AP9" s="144"/>
      <c r="AQ9" s="145"/>
      <c r="AR9" s="144"/>
      <c r="AS9" s="145"/>
      <c r="AT9" s="144"/>
      <c r="AU9" s="145"/>
    </row>
    <row r="10" spans="1:47" x14ac:dyDescent="0.35">
      <c r="A10" s="13" t="s">
        <v>19</v>
      </c>
      <c r="B10" s="165">
        <v>5</v>
      </c>
      <c r="C10" s="165">
        <v>605</v>
      </c>
      <c r="D10" s="165">
        <v>5</v>
      </c>
      <c r="E10" s="165">
        <v>605</v>
      </c>
      <c r="F10" s="165">
        <v>5</v>
      </c>
      <c r="G10" s="165">
        <v>605</v>
      </c>
      <c r="H10" s="165">
        <v>5</v>
      </c>
      <c r="I10" s="165">
        <v>605</v>
      </c>
      <c r="J10" s="165">
        <v>5</v>
      </c>
      <c r="K10" s="165">
        <v>605</v>
      </c>
      <c r="L10" s="165">
        <v>5</v>
      </c>
      <c r="M10" s="165">
        <v>605</v>
      </c>
      <c r="N10" s="165">
        <v>5</v>
      </c>
      <c r="O10" s="165">
        <v>605</v>
      </c>
      <c r="P10" s="165">
        <v>5</v>
      </c>
      <c r="Q10" s="165">
        <v>605</v>
      </c>
      <c r="R10" s="165">
        <v>5</v>
      </c>
      <c r="S10" s="165">
        <v>605</v>
      </c>
      <c r="T10" s="165">
        <v>5</v>
      </c>
      <c r="U10" s="165">
        <v>605</v>
      </c>
      <c r="V10" s="165">
        <v>5</v>
      </c>
      <c r="W10" s="165">
        <v>605</v>
      </c>
      <c r="X10" s="165">
        <v>5</v>
      </c>
      <c r="Y10" s="165">
        <v>605</v>
      </c>
      <c r="Z10" s="165">
        <v>5</v>
      </c>
      <c r="AA10" s="165">
        <v>605</v>
      </c>
      <c r="AB10" s="165">
        <v>5</v>
      </c>
      <c r="AC10" s="165">
        <v>605</v>
      </c>
      <c r="AD10" s="165">
        <v>5</v>
      </c>
      <c r="AE10" s="165">
        <v>583.4</v>
      </c>
      <c r="AF10" s="165">
        <v>5</v>
      </c>
      <c r="AG10" s="165">
        <v>577</v>
      </c>
      <c r="AH10" s="165">
        <v>5</v>
      </c>
      <c r="AI10" s="247">
        <v>577</v>
      </c>
      <c r="AJ10" s="142"/>
      <c r="AK10" s="142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</row>
    <row r="11" spans="1:47" x14ac:dyDescent="0.35">
      <c r="A11" s="87" t="s">
        <v>20</v>
      </c>
      <c r="B11" s="258">
        <v>13</v>
      </c>
      <c r="C11" s="258">
        <v>1524.3999999999999</v>
      </c>
      <c r="D11" s="258">
        <v>13</v>
      </c>
      <c r="E11" s="258">
        <v>1524.3999999999999</v>
      </c>
      <c r="F11" s="258">
        <v>13</v>
      </c>
      <c r="G11" s="258">
        <v>1524.3999999999999</v>
      </c>
      <c r="H11" s="258">
        <v>13</v>
      </c>
      <c r="I11" s="258">
        <v>1524.3999999999999</v>
      </c>
      <c r="J11" s="258">
        <v>13</v>
      </c>
      <c r="K11" s="258">
        <v>1524.3999999999999</v>
      </c>
      <c r="L11" s="258">
        <v>13</v>
      </c>
      <c r="M11" s="258">
        <v>1524.3999999999999</v>
      </c>
      <c r="N11" s="258">
        <v>13</v>
      </c>
      <c r="O11" s="258">
        <v>1524.3999999999999</v>
      </c>
      <c r="P11" s="258">
        <v>13</v>
      </c>
      <c r="Q11" s="258">
        <v>1524.3999999999999</v>
      </c>
      <c r="R11" s="258">
        <v>13</v>
      </c>
      <c r="S11" s="258">
        <v>1524.3999999999999</v>
      </c>
      <c r="T11" s="247">
        <v>13</v>
      </c>
      <c r="U11" s="247">
        <v>1524.3999999999999</v>
      </c>
      <c r="V11" s="247">
        <v>13</v>
      </c>
      <c r="W11" s="247">
        <v>1524.3999999999999</v>
      </c>
      <c r="X11" s="247">
        <v>13</v>
      </c>
      <c r="Y11" s="247">
        <v>1524.3999999999999</v>
      </c>
      <c r="Z11" s="258">
        <v>13</v>
      </c>
      <c r="AA11" s="258">
        <v>1524.3999999999999</v>
      </c>
      <c r="AB11" s="258">
        <v>13</v>
      </c>
      <c r="AC11" s="247">
        <v>1524.3999999999999</v>
      </c>
      <c r="AD11" s="258">
        <v>13</v>
      </c>
      <c r="AE11" s="247">
        <v>1503.1</v>
      </c>
      <c r="AF11" s="258">
        <v>13</v>
      </c>
      <c r="AG11" s="247">
        <v>1511.6999999999998</v>
      </c>
      <c r="AH11" s="258">
        <f>+AH9+AH10</f>
        <v>14</v>
      </c>
      <c r="AI11" s="247">
        <f>+AI9+AI10</f>
        <v>1501.75</v>
      </c>
      <c r="AJ11" s="142"/>
      <c r="AK11" s="142"/>
      <c r="AL11" s="144"/>
      <c r="AM11" s="145"/>
      <c r="AN11" s="144"/>
      <c r="AO11" s="145"/>
      <c r="AP11" s="144"/>
      <c r="AQ11" s="145"/>
      <c r="AR11" s="144"/>
      <c r="AS11" s="145"/>
      <c r="AT11" s="144"/>
      <c r="AU11" s="145"/>
    </row>
    <row r="12" spans="1:47" x14ac:dyDescent="0.35">
      <c r="A12" s="14" t="s">
        <v>21</v>
      </c>
      <c r="B12" s="165">
        <v>16</v>
      </c>
      <c r="C12" s="165">
        <v>216</v>
      </c>
      <c r="D12" s="165">
        <v>16</v>
      </c>
      <c r="E12" s="165">
        <v>216</v>
      </c>
      <c r="F12" s="165">
        <v>16</v>
      </c>
      <c r="G12" s="165">
        <v>216</v>
      </c>
      <c r="H12" s="165">
        <v>16</v>
      </c>
      <c r="I12" s="165">
        <v>218</v>
      </c>
      <c r="J12" s="165">
        <v>16</v>
      </c>
      <c r="K12" s="165">
        <v>219</v>
      </c>
      <c r="L12" s="165">
        <v>16</v>
      </c>
      <c r="M12" s="165">
        <v>219</v>
      </c>
      <c r="N12" s="165">
        <v>16</v>
      </c>
      <c r="O12" s="165">
        <v>219</v>
      </c>
      <c r="P12" s="165">
        <v>16</v>
      </c>
      <c r="Q12" s="165">
        <v>219</v>
      </c>
      <c r="R12" s="165">
        <v>16</v>
      </c>
      <c r="S12" s="165">
        <v>219</v>
      </c>
      <c r="T12" s="165">
        <v>16</v>
      </c>
      <c r="U12" s="165">
        <v>219</v>
      </c>
      <c r="V12" s="165">
        <v>16</v>
      </c>
      <c r="W12" s="165">
        <v>219</v>
      </c>
      <c r="X12" s="165">
        <v>16</v>
      </c>
      <c r="Y12" s="165">
        <v>225</v>
      </c>
      <c r="Z12" s="165">
        <v>16</v>
      </c>
      <c r="AA12" s="165">
        <v>225</v>
      </c>
      <c r="AB12" s="165">
        <v>16</v>
      </c>
      <c r="AC12" s="165">
        <v>229.10000000000002</v>
      </c>
      <c r="AD12" s="165">
        <v>16</v>
      </c>
      <c r="AE12" s="165">
        <v>232</v>
      </c>
      <c r="AF12" s="165">
        <v>16</v>
      </c>
      <c r="AG12" s="165">
        <v>248</v>
      </c>
      <c r="AH12" s="165">
        <v>16</v>
      </c>
      <c r="AI12" s="247">
        <v>248</v>
      </c>
      <c r="AJ12" s="142"/>
      <c r="AK12" s="142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</row>
    <row r="13" spans="1:47" s="42" customFormat="1" x14ac:dyDescent="0.35">
      <c r="A13" s="25" t="s">
        <v>22</v>
      </c>
      <c r="B13" s="165">
        <v>4</v>
      </c>
      <c r="C13" s="165">
        <v>41</v>
      </c>
      <c r="D13" s="165">
        <v>4</v>
      </c>
      <c r="E13" s="165">
        <v>41</v>
      </c>
      <c r="F13" s="165">
        <v>4</v>
      </c>
      <c r="G13" s="165">
        <v>41</v>
      </c>
      <c r="H13" s="165">
        <v>5</v>
      </c>
      <c r="I13" s="165">
        <v>65</v>
      </c>
      <c r="J13" s="165">
        <v>7</v>
      </c>
      <c r="K13" s="165">
        <v>83</v>
      </c>
      <c r="L13" s="165" t="s">
        <v>23</v>
      </c>
      <c r="M13" s="165">
        <v>106</v>
      </c>
      <c r="N13" s="165">
        <v>9</v>
      </c>
      <c r="O13" s="165">
        <v>106</v>
      </c>
      <c r="P13" s="165">
        <v>9</v>
      </c>
      <c r="Q13" s="165">
        <v>106</v>
      </c>
      <c r="R13" s="165">
        <v>10</v>
      </c>
      <c r="S13" s="167">
        <v>117</v>
      </c>
      <c r="T13" s="165">
        <v>10</v>
      </c>
      <c r="U13" s="165">
        <v>117</v>
      </c>
      <c r="V13" s="165">
        <v>10</v>
      </c>
      <c r="W13" s="165">
        <v>117</v>
      </c>
      <c r="X13" s="165">
        <v>10</v>
      </c>
      <c r="Y13" s="165">
        <v>128</v>
      </c>
      <c r="Z13" s="165">
        <v>11</v>
      </c>
      <c r="AA13" s="167">
        <v>136</v>
      </c>
      <c r="AB13" s="165">
        <v>12</v>
      </c>
      <c r="AC13" s="166">
        <v>155</v>
      </c>
      <c r="AD13" s="165">
        <v>14</v>
      </c>
      <c r="AE13" s="166">
        <v>182.4</v>
      </c>
      <c r="AF13" s="165">
        <v>14</v>
      </c>
      <c r="AG13" s="165">
        <v>186.1</v>
      </c>
      <c r="AH13" s="165">
        <v>15</v>
      </c>
      <c r="AI13" s="258">
        <v>196.04999999999998</v>
      </c>
      <c r="AJ13" s="142"/>
      <c r="AK13" s="142"/>
      <c r="AL13" s="146"/>
      <c r="AM13" s="147"/>
      <c r="AN13" s="146"/>
      <c r="AO13" s="147"/>
      <c r="AP13" s="146"/>
      <c r="AQ13" s="147"/>
      <c r="AR13" s="146"/>
      <c r="AS13" s="147"/>
      <c r="AT13" s="146"/>
      <c r="AU13" s="147"/>
    </row>
    <row r="14" spans="1:47" x14ac:dyDescent="0.35">
      <c r="A14" s="15" t="s">
        <v>248</v>
      </c>
      <c r="B14" s="162">
        <v>1449</v>
      </c>
      <c r="C14" s="167" t="s">
        <v>25</v>
      </c>
      <c r="D14" s="165">
        <v>1449</v>
      </c>
      <c r="E14" s="167" t="s">
        <v>25</v>
      </c>
      <c r="F14" s="165">
        <v>1523</v>
      </c>
      <c r="G14" s="167" t="s">
        <v>25</v>
      </c>
      <c r="H14" s="165">
        <v>1521</v>
      </c>
      <c r="I14" s="167" t="s">
        <v>25</v>
      </c>
      <c r="J14" s="165">
        <v>1507</v>
      </c>
      <c r="K14" s="167" t="s">
        <v>25</v>
      </c>
      <c r="L14" s="165">
        <v>1544</v>
      </c>
      <c r="M14" s="167" t="s">
        <v>25</v>
      </c>
      <c r="N14" s="165">
        <v>1557</v>
      </c>
      <c r="O14" s="167" t="s">
        <v>25</v>
      </c>
      <c r="P14" s="165">
        <v>1542</v>
      </c>
      <c r="Q14" s="167" t="s">
        <v>25</v>
      </c>
      <c r="R14" s="165">
        <v>1574</v>
      </c>
      <c r="S14" s="167" t="s">
        <v>25</v>
      </c>
      <c r="T14" s="165">
        <v>1622</v>
      </c>
      <c r="U14" s="167" t="s">
        <v>25</v>
      </c>
      <c r="V14" s="165">
        <v>1590</v>
      </c>
      <c r="W14" s="167" t="s">
        <v>25</v>
      </c>
      <c r="X14" s="165">
        <v>1591</v>
      </c>
      <c r="Y14" s="167" t="s">
        <v>25</v>
      </c>
      <c r="Z14" s="165">
        <v>1590</v>
      </c>
      <c r="AA14" s="165">
        <v>48626</v>
      </c>
      <c r="AB14" s="165">
        <v>1705</v>
      </c>
      <c r="AC14" s="165">
        <v>50558</v>
      </c>
      <c r="AD14" s="165">
        <v>1860</v>
      </c>
      <c r="AE14" s="165">
        <v>48358</v>
      </c>
      <c r="AF14" s="165">
        <v>1907</v>
      </c>
      <c r="AG14" s="165" t="s">
        <v>266</v>
      </c>
      <c r="AH14" s="165">
        <v>1913</v>
      </c>
      <c r="AI14" s="247" t="s">
        <v>247</v>
      </c>
      <c r="AJ14" s="148"/>
      <c r="AK14" s="148"/>
      <c r="AL14" s="148"/>
      <c r="AM14" s="148"/>
      <c r="AN14" s="148"/>
      <c r="AO14" s="148"/>
      <c r="AP14" s="145"/>
      <c r="AQ14" s="148"/>
      <c r="AR14" s="148"/>
      <c r="AS14" s="148"/>
      <c r="AT14" s="148"/>
      <c r="AU14" s="148"/>
    </row>
    <row r="15" spans="1:47" x14ac:dyDescent="0.35">
      <c r="A15" s="16" t="s">
        <v>26</v>
      </c>
      <c r="B15" s="162">
        <v>64</v>
      </c>
      <c r="C15" s="167" t="s">
        <v>25</v>
      </c>
      <c r="D15" s="165">
        <v>64</v>
      </c>
      <c r="E15" s="167" t="s">
        <v>25</v>
      </c>
      <c r="F15" s="165">
        <v>65</v>
      </c>
      <c r="G15" s="167" t="s">
        <v>25</v>
      </c>
      <c r="H15" s="165">
        <v>65</v>
      </c>
      <c r="I15" s="167" t="s">
        <v>25</v>
      </c>
      <c r="J15" s="168">
        <v>65</v>
      </c>
      <c r="K15" s="167">
        <v>588</v>
      </c>
      <c r="L15" s="168">
        <v>65</v>
      </c>
      <c r="M15" s="167">
        <v>597</v>
      </c>
      <c r="N15" s="165">
        <v>65</v>
      </c>
      <c r="O15" s="167">
        <v>573</v>
      </c>
      <c r="P15" s="165">
        <v>60</v>
      </c>
      <c r="Q15" s="167">
        <v>564</v>
      </c>
      <c r="R15" s="166">
        <v>60</v>
      </c>
      <c r="S15" s="167">
        <v>581</v>
      </c>
      <c r="T15" s="165">
        <v>66</v>
      </c>
      <c r="U15" s="165">
        <v>800</v>
      </c>
      <c r="V15" s="165">
        <v>62</v>
      </c>
      <c r="W15" s="165">
        <v>817</v>
      </c>
      <c r="X15" s="165">
        <v>62</v>
      </c>
      <c r="Y15" s="165">
        <v>817</v>
      </c>
      <c r="Z15" s="166">
        <v>61</v>
      </c>
      <c r="AA15" s="167">
        <v>811</v>
      </c>
      <c r="AB15" s="166">
        <v>61</v>
      </c>
      <c r="AC15" s="165">
        <v>811</v>
      </c>
      <c r="AD15" s="165">
        <v>61</v>
      </c>
      <c r="AE15" s="180">
        <v>965</v>
      </c>
      <c r="AF15" s="20">
        <v>61</v>
      </c>
      <c r="AG15" s="165">
        <v>841</v>
      </c>
      <c r="AH15" s="20">
        <v>58</v>
      </c>
      <c r="AI15" s="252">
        <v>793</v>
      </c>
      <c r="AJ15" s="150"/>
      <c r="AL15" s="144"/>
      <c r="AM15" s="150"/>
      <c r="AN15" s="144"/>
      <c r="AO15" s="144"/>
      <c r="AP15" s="150"/>
      <c r="AQ15" s="144"/>
      <c r="AR15" s="150"/>
      <c r="AS15" s="144"/>
      <c r="AT15" s="150"/>
      <c r="AU15" s="144"/>
    </row>
    <row r="16" spans="1:47" x14ac:dyDescent="0.35">
      <c r="A16" s="16" t="s">
        <v>27</v>
      </c>
      <c r="B16" s="162">
        <v>1338</v>
      </c>
      <c r="C16" s="167" t="s">
        <v>25</v>
      </c>
      <c r="D16" s="165">
        <v>1338</v>
      </c>
      <c r="E16" s="167" t="s">
        <v>25</v>
      </c>
      <c r="F16" s="165">
        <v>1411</v>
      </c>
      <c r="G16" s="167" t="s">
        <v>25</v>
      </c>
      <c r="H16" s="165">
        <v>1409</v>
      </c>
      <c r="I16" s="167" t="s">
        <v>25</v>
      </c>
      <c r="J16" s="165">
        <v>1395</v>
      </c>
      <c r="K16" s="167" t="s">
        <v>25</v>
      </c>
      <c r="L16" s="165">
        <v>1431</v>
      </c>
      <c r="M16" s="167" t="s">
        <v>25</v>
      </c>
      <c r="N16" s="165">
        <v>1444</v>
      </c>
      <c r="O16" s="167" t="s">
        <v>25</v>
      </c>
      <c r="P16" s="167">
        <v>1434</v>
      </c>
      <c r="Q16" s="167" t="s">
        <v>25</v>
      </c>
      <c r="R16" s="167">
        <v>1466</v>
      </c>
      <c r="S16" s="167" t="s">
        <v>25</v>
      </c>
      <c r="T16" s="165">
        <v>1508</v>
      </c>
      <c r="U16" s="165" t="s">
        <v>25</v>
      </c>
      <c r="V16" s="165">
        <v>1480</v>
      </c>
      <c r="W16" s="165" t="s">
        <v>25</v>
      </c>
      <c r="X16" s="165">
        <v>1481</v>
      </c>
      <c r="Y16" s="165" t="s">
        <v>25</v>
      </c>
      <c r="Z16" s="167">
        <v>1481</v>
      </c>
      <c r="AA16" s="167">
        <v>46381</v>
      </c>
      <c r="AB16" s="167">
        <v>1596</v>
      </c>
      <c r="AC16" s="165">
        <v>48313</v>
      </c>
      <c r="AD16" s="165">
        <v>1749</v>
      </c>
      <c r="AE16" s="165">
        <v>45306</v>
      </c>
      <c r="AF16" s="20">
        <v>1792</v>
      </c>
      <c r="AG16" s="165">
        <v>34067</v>
      </c>
      <c r="AH16" s="20">
        <v>1799</v>
      </c>
      <c r="AI16" s="276">
        <v>33937</v>
      </c>
      <c r="AK16" s="150"/>
      <c r="AL16" s="150"/>
      <c r="AM16" s="150"/>
      <c r="AN16" s="150"/>
      <c r="AO16" s="150"/>
      <c r="AP16" s="149"/>
      <c r="AQ16" s="150"/>
      <c r="AR16" s="150"/>
      <c r="AS16" s="150"/>
      <c r="AT16" s="150"/>
      <c r="AU16" s="150"/>
    </row>
    <row r="17" spans="1:47" x14ac:dyDescent="0.35">
      <c r="A17" s="28" t="s">
        <v>28</v>
      </c>
      <c r="B17" s="172">
        <v>47</v>
      </c>
      <c r="C17" s="167" t="s">
        <v>25</v>
      </c>
      <c r="D17" s="165">
        <v>47</v>
      </c>
      <c r="E17" s="167" t="s">
        <v>25</v>
      </c>
      <c r="F17" s="165">
        <v>47</v>
      </c>
      <c r="G17" s="167" t="s">
        <v>25</v>
      </c>
      <c r="H17" s="165">
        <v>47</v>
      </c>
      <c r="I17" s="167" t="s">
        <v>25</v>
      </c>
      <c r="J17" s="165">
        <v>47</v>
      </c>
      <c r="K17" s="167">
        <v>1350</v>
      </c>
      <c r="L17" s="165">
        <v>48</v>
      </c>
      <c r="M17" s="167">
        <v>1383</v>
      </c>
      <c r="N17" s="165">
        <v>48</v>
      </c>
      <c r="O17" s="167">
        <v>1383</v>
      </c>
      <c r="P17" s="165">
        <v>48</v>
      </c>
      <c r="Q17" s="167">
        <v>1383</v>
      </c>
      <c r="R17" s="165">
        <v>48</v>
      </c>
      <c r="S17" s="167">
        <v>1399</v>
      </c>
      <c r="T17" s="165">
        <v>48</v>
      </c>
      <c r="U17" s="165">
        <v>1399</v>
      </c>
      <c r="V17" s="165">
        <v>48</v>
      </c>
      <c r="W17" s="165">
        <v>1434</v>
      </c>
      <c r="X17" s="165">
        <v>48</v>
      </c>
      <c r="Y17" s="165">
        <v>1434</v>
      </c>
      <c r="Z17" s="165">
        <v>48</v>
      </c>
      <c r="AA17" s="167">
        <v>1434</v>
      </c>
      <c r="AB17" s="165">
        <v>48</v>
      </c>
      <c r="AC17" s="165">
        <v>1434</v>
      </c>
      <c r="AD17" s="165">
        <v>50</v>
      </c>
      <c r="AE17" s="205">
        <v>2087</v>
      </c>
      <c r="AF17" s="20">
        <v>54</v>
      </c>
      <c r="AG17" s="165">
        <v>2048</v>
      </c>
      <c r="AH17" s="20">
        <v>56</v>
      </c>
      <c r="AI17" s="277">
        <v>2095</v>
      </c>
      <c r="AK17" s="150"/>
      <c r="AL17" s="149"/>
      <c r="AM17" s="150"/>
      <c r="AN17" s="149"/>
      <c r="AO17" s="149"/>
      <c r="AP17" s="149"/>
      <c r="AQ17" s="149"/>
      <c r="AR17" s="149"/>
      <c r="AS17" s="149"/>
      <c r="AT17" s="149"/>
      <c r="AU17" s="149"/>
    </row>
    <row r="18" spans="1:47" x14ac:dyDescent="0.35">
      <c r="A18" s="17" t="s">
        <v>29</v>
      </c>
      <c r="B18" s="166">
        <v>1</v>
      </c>
      <c r="C18" s="203">
        <v>6</v>
      </c>
      <c r="D18" s="204">
        <v>1</v>
      </c>
      <c r="E18" s="204">
        <v>6</v>
      </c>
      <c r="F18" s="204">
        <v>1</v>
      </c>
      <c r="G18" s="204">
        <v>4</v>
      </c>
      <c r="H18" s="205" t="s">
        <v>25</v>
      </c>
      <c r="I18" s="205" t="s">
        <v>25</v>
      </c>
      <c r="J18" s="205" t="s">
        <v>25</v>
      </c>
      <c r="K18" s="205" t="s">
        <v>25</v>
      </c>
      <c r="L18" s="205" t="s">
        <v>25</v>
      </c>
      <c r="M18" s="205" t="s">
        <v>25</v>
      </c>
      <c r="N18" s="205" t="s">
        <v>25</v>
      </c>
      <c r="O18" s="205" t="s">
        <v>25</v>
      </c>
      <c r="P18" s="205" t="s">
        <v>25</v>
      </c>
      <c r="Q18" s="205" t="s">
        <v>25</v>
      </c>
      <c r="R18" s="205" t="s">
        <v>25</v>
      </c>
      <c r="S18" s="205" t="s">
        <v>25</v>
      </c>
      <c r="T18" s="205" t="s">
        <v>25</v>
      </c>
      <c r="U18" s="205" t="s">
        <v>25</v>
      </c>
      <c r="V18" s="205" t="s">
        <v>25</v>
      </c>
      <c r="W18" s="205" t="s">
        <v>25</v>
      </c>
      <c r="X18" s="205" t="s">
        <v>25</v>
      </c>
      <c r="Y18" s="205" t="s">
        <v>25</v>
      </c>
      <c r="Z18" s="205" t="s">
        <v>25</v>
      </c>
      <c r="AA18" s="205" t="s">
        <v>25</v>
      </c>
      <c r="AB18" s="205" t="s">
        <v>25</v>
      </c>
      <c r="AC18" s="205" t="s">
        <v>25</v>
      </c>
      <c r="AD18" s="205" t="s">
        <v>25</v>
      </c>
      <c r="AE18" s="205" t="s">
        <v>25</v>
      </c>
      <c r="AF18" s="205" t="s">
        <v>25</v>
      </c>
      <c r="AG18" s="205" t="s">
        <v>25</v>
      </c>
      <c r="AH18" s="205" t="s">
        <v>25</v>
      </c>
      <c r="AI18" s="205" t="s">
        <v>25</v>
      </c>
      <c r="AK18" s="150"/>
      <c r="AL18" s="149"/>
      <c r="AM18" s="150"/>
      <c r="AN18" s="149"/>
      <c r="AO18" s="149"/>
      <c r="AP18" s="144"/>
      <c r="AQ18" s="149"/>
      <c r="AR18" s="149"/>
      <c r="AS18" s="149"/>
      <c r="AT18" s="149"/>
      <c r="AU18" s="149"/>
    </row>
    <row r="19" spans="1:47" ht="17.25" customHeight="1" x14ac:dyDescent="0.35">
      <c r="A19" s="243" t="s">
        <v>30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D19" s="65"/>
    </row>
    <row r="20" spans="1:47" ht="17.25" customHeight="1" x14ac:dyDescent="0.35">
      <c r="A20" s="278" t="s">
        <v>268</v>
      </c>
      <c r="B20" s="79"/>
      <c r="C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D20" s="65"/>
    </row>
    <row r="21" spans="1:47" ht="17.25" customHeight="1" x14ac:dyDescent="0.35">
      <c r="A21" s="279" t="s">
        <v>253</v>
      </c>
      <c r="B21" s="79"/>
      <c r="C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D21" s="65"/>
    </row>
    <row r="22" spans="1:47" x14ac:dyDescent="0.35">
      <c r="A22" s="280" t="s">
        <v>254</v>
      </c>
      <c r="B22" s="79"/>
      <c r="C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</row>
    <row r="23" spans="1:47" x14ac:dyDescent="0.35">
      <c r="A23" s="281" t="s">
        <v>255</v>
      </c>
      <c r="L23" s="72"/>
    </row>
    <row r="24" spans="1:47" x14ac:dyDescent="0.35">
      <c r="A24" s="281" t="s">
        <v>256</v>
      </c>
      <c r="L24" s="72"/>
      <c r="AC24" s="151"/>
      <c r="AF24" s="243"/>
    </row>
    <row r="25" spans="1:47" x14ac:dyDescent="0.35">
      <c r="A25" s="243" t="s">
        <v>229</v>
      </c>
      <c r="L25" s="72"/>
      <c r="AC25" s="152"/>
      <c r="AF25" s="243"/>
    </row>
    <row r="26" spans="1:47" x14ac:dyDescent="0.35">
      <c r="A26" s="243" t="s">
        <v>31</v>
      </c>
      <c r="L26" s="72"/>
      <c r="AC26" s="153"/>
      <c r="AE26" s="154"/>
      <c r="AF26" s="243"/>
      <c r="AG26" s="154"/>
      <c r="AH26" s="154"/>
      <c r="AI26" s="154"/>
      <c r="AJ26" s="154"/>
      <c r="AK26" s="154"/>
      <c r="AL26" s="154"/>
    </row>
    <row r="27" spans="1:47" x14ac:dyDescent="0.35">
      <c r="A27" s="243" t="s">
        <v>32</v>
      </c>
      <c r="L27" s="72"/>
      <c r="AC27" s="143"/>
      <c r="AE27" s="155"/>
      <c r="AF27" s="243"/>
      <c r="AG27" s="155"/>
      <c r="AH27" s="156"/>
      <c r="AI27" s="157"/>
      <c r="AJ27" s="157"/>
      <c r="AK27" s="157"/>
      <c r="AL27" s="157"/>
    </row>
    <row r="28" spans="1:47" x14ac:dyDescent="0.35">
      <c r="A28" s="243" t="s">
        <v>33</v>
      </c>
      <c r="L28" s="72"/>
      <c r="AC28" s="143"/>
      <c r="AE28" s="156"/>
      <c r="AF28" s="243"/>
      <c r="AG28" s="156"/>
      <c r="AH28" s="156"/>
      <c r="AI28" s="153"/>
      <c r="AJ28" s="153"/>
      <c r="AK28" s="153"/>
      <c r="AL28" s="153"/>
    </row>
    <row r="29" spans="1:47" x14ac:dyDescent="0.35">
      <c r="A29" s="243" t="s">
        <v>34</v>
      </c>
      <c r="L29" s="72"/>
      <c r="AC29" s="143"/>
      <c r="AE29" s="155"/>
      <c r="AF29" s="243"/>
      <c r="AG29" s="155"/>
      <c r="AH29" s="155"/>
      <c r="AI29" s="157"/>
      <c r="AJ29" s="157"/>
      <c r="AK29" s="157"/>
      <c r="AL29" s="157"/>
    </row>
    <row r="30" spans="1:47" ht="18" customHeight="1" x14ac:dyDescent="0.35">
      <c r="A30" s="243" t="s">
        <v>35</v>
      </c>
      <c r="L30" s="72"/>
      <c r="AC30" s="143"/>
      <c r="AD30" s="158"/>
      <c r="AE30" s="158"/>
      <c r="AF30" s="243"/>
      <c r="AG30" s="158"/>
      <c r="AH30" s="158"/>
      <c r="AI30" s="159"/>
      <c r="AJ30" s="159"/>
      <c r="AK30" s="159"/>
      <c r="AL30" s="159"/>
    </row>
    <row r="31" spans="1:47" x14ac:dyDescent="0.35">
      <c r="A31" s="243" t="s">
        <v>36</v>
      </c>
      <c r="L31" s="72"/>
      <c r="AF31" s="243"/>
    </row>
    <row r="32" spans="1:47" x14ac:dyDescent="0.35">
      <c r="A32" s="243" t="s">
        <v>37</v>
      </c>
      <c r="L32" s="72"/>
      <c r="AF32" s="243"/>
    </row>
    <row r="33" spans="1:32" x14ac:dyDescent="0.35">
      <c r="A33" s="243" t="s">
        <v>38</v>
      </c>
      <c r="F33" s="259"/>
      <c r="L33" s="72"/>
      <c r="AF33" s="243"/>
    </row>
    <row r="34" spans="1:32" x14ac:dyDescent="0.35">
      <c r="A34" s="243" t="s">
        <v>39</v>
      </c>
      <c r="L34" s="72"/>
      <c r="AF34" s="243"/>
    </row>
    <row r="35" spans="1:32" x14ac:dyDescent="0.35">
      <c r="A35" s="243" t="s">
        <v>40</v>
      </c>
      <c r="L35" s="72"/>
      <c r="AF35" s="243"/>
    </row>
    <row r="36" spans="1:32" x14ac:dyDescent="0.35">
      <c r="A36" s="243" t="s">
        <v>41</v>
      </c>
      <c r="L36" s="72"/>
      <c r="AF36" s="243"/>
    </row>
    <row r="37" spans="1:32" x14ac:dyDescent="0.35">
      <c r="A37" s="243" t="s">
        <v>42</v>
      </c>
      <c r="L37" s="72"/>
      <c r="Y37" s="243"/>
      <c r="AF37" s="243"/>
    </row>
    <row r="38" spans="1:32" x14ac:dyDescent="0.35">
      <c r="A38" s="243" t="s">
        <v>43</v>
      </c>
      <c r="L38" s="72"/>
      <c r="Y38" s="243"/>
      <c r="AF38" s="243"/>
    </row>
    <row r="39" spans="1:32" x14ac:dyDescent="0.35">
      <c r="A39" s="243" t="s">
        <v>44</v>
      </c>
      <c r="L39" s="72"/>
      <c r="Y39" s="243"/>
      <c r="AB39" s="243"/>
      <c r="AF39" s="243"/>
    </row>
    <row r="40" spans="1:32" x14ac:dyDescent="0.35">
      <c r="A40" s="243" t="s">
        <v>236</v>
      </c>
      <c r="L40" s="72"/>
      <c r="AF40" s="243"/>
    </row>
    <row r="41" spans="1:32" x14ac:dyDescent="0.35">
      <c r="A41" s="243" t="s">
        <v>262</v>
      </c>
      <c r="L41" s="72"/>
      <c r="AF41" s="243"/>
    </row>
    <row r="42" spans="1:32" x14ac:dyDescent="0.35">
      <c r="A42" s="243" t="s">
        <v>223</v>
      </c>
      <c r="L42" s="72"/>
      <c r="AF42" s="243"/>
    </row>
    <row r="43" spans="1:32" x14ac:dyDescent="0.35">
      <c r="A43" s="243" t="s">
        <v>225</v>
      </c>
      <c r="L43" s="72"/>
    </row>
    <row r="44" spans="1:32" x14ac:dyDescent="0.35">
      <c r="A44" s="243" t="s">
        <v>224</v>
      </c>
      <c r="L44" s="72"/>
    </row>
    <row r="45" spans="1:32" x14ac:dyDescent="0.35">
      <c r="A45" s="243" t="s">
        <v>257</v>
      </c>
      <c r="L45" s="72"/>
    </row>
    <row r="46" spans="1:32" x14ac:dyDescent="0.35">
      <c r="A46" s="243" t="s">
        <v>235</v>
      </c>
      <c r="L46" s="72"/>
    </row>
    <row r="47" spans="1:32" x14ac:dyDescent="0.35">
      <c r="A47" s="134" t="s">
        <v>258</v>
      </c>
      <c r="L47" s="72"/>
      <c r="AF47" s="1"/>
    </row>
    <row r="48" spans="1:32" x14ac:dyDescent="0.35">
      <c r="A48" s="134" t="s">
        <v>259</v>
      </c>
      <c r="L48" s="72"/>
      <c r="AF48" s="1"/>
    </row>
    <row r="49" spans="1:42" x14ac:dyDescent="0.35">
      <c r="A49" s="243" t="s">
        <v>237</v>
      </c>
      <c r="L49" s="72"/>
      <c r="AF49" s="1"/>
    </row>
    <row r="50" spans="1:42" ht="15.5" x14ac:dyDescent="0.35">
      <c r="A50" s="282" t="s">
        <v>260</v>
      </c>
      <c r="AC50" s="125"/>
      <c r="AD50" s="125"/>
      <c r="AE50" s="125"/>
      <c r="AG50" s="125"/>
      <c r="AH50" s="125"/>
      <c r="AI50" s="125"/>
      <c r="AJ50" s="125"/>
      <c r="AK50" s="125"/>
    </row>
    <row r="51" spans="1:42" ht="15.5" x14ac:dyDescent="0.35">
      <c r="A51" s="283" t="s">
        <v>231</v>
      </c>
      <c r="AC51" s="125"/>
      <c r="AD51" s="125"/>
      <c r="AE51" s="125"/>
    </row>
    <row r="52" spans="1:42" ht="15.5" x14ac:dyDescent="0.35">
      <c r="A52" s="2" t="s">
        <v>261</v>
      </c>
      <c r="AC52" s="125"/>
      <c r="AD52" s="125"/>
      <c r="AE52" s="125"/>
    </row>
    <row r="53" spans="1:42" ht="15.5" x14ac:dyDescent="0.35">
      <c r="D53" s="283"/>
      <c r="AC53" s="125"/>
      <c r="AD53" s="125"/>
      <c r="AE53" s="125"/>
    </row>
    <row r="54" spans="1:42" ht="15.5" x14ac:dyDescent="0.35">
      <c r="A54" s="1" t="s">
        <v>46</v>
      </c>
      <c r="C54" s="41"/>
      <c r="E54" s="41"/>
      <c r="F54" s="41"/>
      <c r="G54" s="41"/>
      <c r="H54" s="41"/>
      <c r="I54" s="41"/>
      <c r="J54" s="41"/>
      <c r="AC54" s="125"/>
      <c r="AD54" s="125"/>
      <c r="AE54" s="125"/>
      <c r="AF54" s="125"/>
      <c r="AJ54" s="125"/>
      <c r="AK54" s="125"/>
    </row>
    <row r="55" spans="1:42" x14ac:dyDescent="0.35">
      <c r="A55" s="1"/>
      <c r="C55" s="285">
        <v>2009</v>
      </c>
      <c r="D55" s="286"/>
      <c r="E55" s="285">
        <v>2010</v>
      </c>
      <c r="F55" s="286"/>
      <c r="G55" s="285">
        <v>2011</v>
      </c>
      <c r="H55" s="286"/>
      <c r="I55" s="285">
        <v>2012</v>
      </c>
      <c r="J55" s="286"/>
      <c r="K55" s="285">
        <v>2013</v>
      </c>
      <c r="L55" s="286"/>
      <c r="M55" s="285">
        <v>2014</v>
      </c>
      <c r="N55" s="286"/>
      <c r="O55" s="285">
        <v>2015</v>
      </c>
      <c r="P55" s="286"/>
      <c r="Q55" s="285">
        <v>2016</v>
      </c>
      <c r="R55" s="286"/>
      <c r="S55" s="285">
        <v>2017</v>
      </c>
      <c r="T55" s="286"/>
      <c r="U55" s="285">
        <v>2018</v>
      </c>
      <c r="V55" s="286"/>
      <c r="W55" s="285">
        <v>2019</v>
      </c>
      <c r="X55" s="286"/>
      <c r="Y55" s="285">
        <v>2020</v>
      </c>
      <c r="Z55" s="286"/>
      <c r="AA55" s="100">
        <v>2021</v>
      </c>
      <c r="AB55" s="115"/>
      <c r="AC55" s="285">
        <v>2022</v>
      </c>
      <c r="AD55" s="286"/>
      <c r="AE55" s="285">
        <v>2023</v>
      </c>
      <c r="AF55" s="286"/>
      <c r="AG55" s="285">
        <v>2024</v>
      </c>
      <c r="AH55" s="286"/>
      <c r="AI55" s="285">
        <v>2025</v>
      </c>
      <c r="AJ55" s="286"/>
    </row>
    <row r="56" spans="1:42" ht="44" thickBot="1" x14ac:dyDescent="0.4">
      <c r="A56" s="116"/>
      <c r="B56" s="116"/>
      <c r="C56" s="40" t="s">
        <v>16</v>
      </c>
      <c r="D56" s="40" t="s">
        <v>17</v>
      </c>
      <c r="E56" s="40" t="s">
        <v>16</v>
      </c>
      <c r="F56" s="40" t="s">
        <v>17</v>
      </c>
      <c r="G56" s="40" t="s">
        <v>16</v>
      </c>
      <c r="H56" s="40" t="s">
        <v>17</v>
      </c>
      <c r="I56" s="40" t="s">
        <v>16</v>
      </c>
      <c r="J56" s="40" t="s">
        <v>17</v>
      </c>
      <c r="K56" s="40" t="s">
        <v>16</v>
      </c>
      <c r="L56" s="40" t="s">
        <v>17</v>
      </c>
      <c r="M56" s="40" t="s">
        <v>16</v>
      </c>
      <c r="N56" s="40" t="s">
        <v>17</v>
      </c>
      <c r="O56" s="40" t="s">
        <v>16</v>
      </c>
      <c r="P56" s="40" t="s">
        <v>17</v>
      </c>
      <c r="Q56" s="40" t="s">
        <v>16</v>
      </c>
      <c r="R56" s="40" t="s">
        <v>17</v>
      </c>
      <c r="S56" s="40" t="s">
        <v>16</v>
      </c>
      <c r="T56" s="40" t="s">
        <v>17</v>
      </c>
      <c r="U56" s="40" t="s">
        <v>16</v>
      </c>
      <c r="V56" s="40" t="s">
        <v>17</v>
      </c>
      <c r="W56" s="40" t="s">
        <v>16</v>
      </c>
      <c r="X56" s="40" t="s">
        <v>17</v>
      </c>
      <c r="Y56" s="40" t="s">
        <v>16</v>
      </c>
      <c r="Z56" s="40" t="s">
        <v>17</v>
      </c>
      <c r="AA56" s="40" t="s">
        <v>16</v>
      </c>
      <c r="AB56" s="40" t="s">
        <v>17</v>
      </c>
      <c r="AC56" s="40" t="s">
        <v>16</v>
      </c>
      <c r="AD56" s="40" t="s">
        <v>17</v>
      </c>
      <c r="AE56" s="40" t="s">
        <v>16</v>
      </c>
      <c r="AF56" s="40" t="s">
        <v>17</v>
      </c>
      <c r="AG56" s="40" t="s">
        <v>16</v>
      </c>
      <c r="AH56" s="40" t="s">
        <v>17</v>
      </c>
      <c r="AI56" s="40" t="s">
        <v>16</v>
      </c>
      <c r="AJ56" s="40" t="s">
        <v>17</v>
      </c>
      <c r="AK56" s="125"/>
    </row>
    <row r="57" spans="1:42" s="42" customFormat="1" ht="16" thickTop="1" x14ac:dyDescent="0.35">
      <c r="A57" s="117" t="s">
        <v>47</v>
      </c>
      <c r="B57" s="76" t="s">
        <v>48</v>
      </c>
      <c r="C57" s="173">
        <v>2</v>
      </c>
      <c r="D57" s="174">
        <v>117</v>
      </c>
      <c r="E57" s="174">
        <v>2</v>
      </c>
      <c r="F57" s="174">
        <v>117</v>
      </c>
      <c r="G57" s="174">
        <v>2</v>
      </c>
      <c r="H57" s="174">
        <v>117.2</v>
      </c>
      <c r="I57" s="174">
        <v>2</v>
      </c>
      <c r="J57" s="174">
        <v>117.2</v>
      </c>
      <c r="K57" s="174">
        <v>2</v>
      </c>
      <c r="L57" s="174">
        <v>117.2</v>
      </c>
      <c r="M57" s="174">
        <v>2</v>
      </c>
      <c r="N57" s="174">
        <v>117.2</v>
      </c>
      <c r="O57" s="174">
        <v>2</v>
      </c>
      <c r="P57" s="174">
        <v>117.2</v>
      </c>
      <c r="Q57" s="174">
        <v>2</v>
      </c>
      <c r="R57" s="175">
        <v>117.2</v>
      </c>
      <c r="S57" s="174">
        <v>2</v>
      </c>
      <c r="T57" s="175">
        <v>117.2</v>
      </c>
      <c r="U57" s="174">
        <v>2</v>
      </c>
      <c r="V57" s="175">
        <v>117.2</v>
      </c>
      <c r="W57" s="174">
        <v>2</v>
      </c>
      <c r="X57" s="174">
        <v>117.2</v>
      </c>
      <c r="Y57" s="174">
        <v>2</v>
      </c>
      <c r="Z57" s="174">
        <v>117.2</v>
      </c>
      <c r="AA57" s="174">
        <v>2</v>
      </c>
      <c r="AB57" s="174">
        <v>117.2</v>
      </c>
      <c r="AC57" s="174">
        <v>2</v>
      </c>
      <c r="AD57" s="174">
        <v>117.2</v>
      </c>
      <c r="AE57" s="174">
        <v>2</v>
      </c>
      <c r="AF57" s="261">
        <v>117.2</v>
      </c>
      <c r="AG57" s="261">
        <v>2</v>
      </c>
      <c r="AH57" s="261">
        <v>117.2</v>
      </c>
      <c r="AI57" s="261">
        <v>2</v>
      </c>
      <c r="AJ57" s="261">
        <v>117.2</v>
      </c>
      <c r="AK57" s="125"/>
      <c r="AL57"/>
      <c r="AM57"/>
      <c r="AN57"/>
      <c r="AO57"/>
      <c r="AP57"/>
    </row>
    <row r="58" spans="1:42" ht="15.5" x14ac:dyDescent="0.35">
      <c r="A58" s="118"/>
      <c r="B58" s="77" t="s">
        <v>21</v>
      </c>
      <c r="C58" s="165">
        <v>16</v>
      </c>
      <c r="D58" s="165">
        <v>216</v>
      </c>
      <c r="E58" s="165">
        <v>16</v>
      </c>
      <c r="F58" s="165">
        <v>216</v>
      </c>
      <c r="G58" s="165">
        <v>16</v>
      </c>
      <c r="H58" s="165">
        <v>216</v>
      </c>
      <c r="I58" s="165">
        <v>16</v>
      </c>
      <c r="J58" s="165">
        <v>216.39999999999998</v>
      </c>
      <c r="K58" s="165">
        <v>16</v>
      </c>
      <c r="L58" s="165">
        <v>216</v>
      </c>
      <c r="M58" s="165">
        <v>16</v>
      </c>
      <c r="N58" s="165">
        <v>216</v>
      </c>
      <c r="O58" s="165">
        <v>16</v>
      </c>
      <c r="P58" s="165">
        <v>216</v>
      </c>
      <c r="Q58" s="165">
        <v>16</v>
      </c>
      <c r="R58" s="165">
        <v>216</v>
      </c>
      <c r="S58" s="165">
        <v>16</v>
      </c>
      <c r="T58" s="165">
        <v>216</v>
      </c>
      <c r="U58" s="165">
        <v>16</v>
      </c>
      <c r="V58" s="165">
        <v>216</v>
      </c>
      <c r="W58" s="165">
        <v>16</v>
      </c>
      <c r="X58" s="165">
        <v>216</v>
      </c>
      <c r="Y58" s="165">
        <v>16</v>
      </c>
      <c r="Z58" s="165">
        <v>223</v>
      </c>
      <c r="AA58" s="165">
        <v>16</v>
      </c>
      <c r="AB58" s="165">
        <v>223</v>
      </c>
      <c r="AC58" s="165">
        <v>16</v>
      </c>
      <c r="AD58" s="165">
        <v>229</v>
      </c>
      <c r="AE58" s="165">
        <v>16</v>
      </c>
      <c r="AF58" s="247">
        <v>232</v>
      </c>
      <c r="AG58" s="247">
        <v>16</v>
      </c>
      <c r="AH58" s="247">
        <v>248</v>
      </c>
      <c r="AI58" s="247">
        <v>16</v>
      </c>
      <c r="AJ58" s="247">
        <v>248</v>
      </c>
      <c r="AK58" s="125"/>
    </row>
    <row r="59" spans="1:42" ht="16.5" x14ac:dyDescent="0.35">
      <c r="A59" s="118"/>
      <c r="B59" s="57" t="s">
        <v>49</v>
      </c>
      <c r="C59" s="176">
        <v>3</v>
      </c>
      <c r="D59" s="177">
        <v>34</v>
      </c>
      <c r="E59" s="176">
        <v>3</v>
      </c>
      <c r="F59" s="178">
        <v>34</v>
      </c>
      <c r="G59" s="177">
        <v>3</v>
      </c>
      <c r="H59" s="177">
        <v>34</v>
      </c>
      <c r="I59" s="177">
        <v>4</v>
      </c>
      <c r="J59" s="177">
        <v>58</v>
      </c>
      <c r="K59" s="177" t="s">
        <v>50</v>
      </c>
      <c r="L59" s="177">
        <v>76</v>
      </c>
      <c r="M59" s="177">
        <v>8</v>
      </c>
      <c r="N59" s="177">
        <v>98</v>
      </c>
      <c r="O59" s="177">
        <v>8</v>
      </c>
      <c r="P59" s="178">
        <v>98</v>
      </c>
      <c r="Q59" s="177">
        <v>8</v>
      </c>
      <c r="R59" s="178">
        <v>98</v>
      </c>
      <c r="S59" s="177">
        <v>8</v>
      </c>
      <c r="T59" s="178">
        <v>98</v>
      </c>
      <c r="U59" s="177">
        <v>8</v>
      </c>
      <c r="V59" s="178">
        <v>98</v>
      </c>
      <c r="W59" s="177">
        <v>8</v>
      </c>
      <c r="X59" s="177">
        <v>102</v>
      </c>
      <c r="Y59" s="177">
        <v>8</v>
      </c>
      <c r="Z59" s="177">
        <v>102</v>
      </c>
      <c r="AA59" s="177">
        <v>8</v>
      </c>
      <c r="AB59" s="177">
        <v>102</v>
      </c>
      <c r="AC59" s="177">
        <v>8</v>
      </c>
      <c r="AD59" s="177">
        <v>102</v>
      </c>
      <c r="AE59" s="177">
        <v>8</v>
      </c>
      <c r="AF59" s="251">
        <v>102.1</v>
      </c>
      <c r="AG59" s="251">
        <v>8</v>
      </c>
      <c r="AH59" s="251">
        <v>106.1</v>
      </c>
      <c r="AI59" s="251">
        <v>8</v>
      </c>
      <c r="AJ59" s="251">
        <v>106.1</v>
      </c>
      <c r="AK59" s="125"/>
    </row>
    <row r="60" spans="1:42" ht="15.5" x14ac:dyDescent="0.35">
      <c r="A60" s="118"/>
      <c r="B60" s="57" t="s">
        <v>51</v>
      </c>
      <c r="C60" s="47">
        <v>64</v>
      </c>
      <c r="D60" s="179" t="s">
        <v>25</v>
      </c>
      <c r="E60" s="180">
        <v>64</v>
      </c>
      <c r="F60" s="179" t="s">
        <v>25</v>
      </c>
      <c r="G60" s="180">
        <v>65</v>
      </c>
      <c r="H60" s="179" t="s">
        <v>25</v>
      </c>
      <c r="I60" s="180">
        <v>65</v>
      </c>
      <c r="J60" s="179" t="s">
        <v>25</v>
      </c>
      <c r="K60" s="177">
        <v>65</v>
      </c>
      <c r="L60" s="179">
        <v>588</v>
      </c>
      <c r="M60" s="177">
        <v>65</v>
      </c>
      <c r="N60" s="179">
        <v>597</v>
      </c>
      <c r="O60" s="180">
        <v>65</v>
      </c>
      <c r="P60" s="179">
        <v>573</v>
      </c>
      <c r="Q60" s="180">
        <v>60</v>
      </c>
      <c r="R60" s="179">
        <v>564</v>
      </c>
      <c r="S60" s="181">
        <v>60</v>
      </c>
      <c r="T60" s="179">
        <v>581</v>
      </c>
      <c r="U60" s="180">
        <v>60</v>
      </c>
      <c r="V60" s="180">
        <v>800</v>
      </c>
      <c r="W60" s="180">
        <v>60</v>
      </c>
      <c r="X60" s="180">
        <v>817</v>
      </c>
      <c r="Y60" s="180">
        <v>62</v>
      </c>
      <c r="Z60" s="180">
        <v>817</v>
      </c>
      <c r="AA60" s="180">
        <v>61</v>
      </c>
      <c r="AB60" s="180">
        <v>811</v>
      </c>
      <c r="AC60" s="180">
        <v>61</v>
      </c>
      <c r="AD60" s="180">
        <v>811</v>
      </c>
      <c r="AE60" s="180">
        <v>61</v>
      </c>
      <c r="AF60" s="252">
        <v>965</v>
      </c>
      <c r="AG60" s="252">
        <v>61</v>
      </c>
      <c r="AH60" s="252">
        <v>841</v>
      </c>
      <c r="AI60" s="252">
        <v>58</v>
      </c>
      <c r="AJ60" s="252">
        <v>793</v>
      </c>
      <c r="AK60" s="125"/>
    </row>
    <row r="61" spans="1:42" ht="43.5" x14ac:dyDescent="0.35">
      <c r="A61" s="118"/>
      <c r="B61" s="57" t="s">
        <v>52</v>
      </c>
      <c r="C61" s="162">
        <v>257</v>
      </c>
      <c r="D61" s="167" t="s">
        <v>25</v>
      </c>
      <c r="E61" s="165">
        <v>256</v>
      </c>
      <c r="F61" s="167" t="s">
        <v>25</v>
      </c>
      <c r="G61" s="165">
        <v>257</v>
      </c>
      <c r="H61" s="167" t="s">
        <v>25</v>
      </c>
      <c r="I61" s="165">
        <v>255</v>
      </c>
      <c r="J61" s="167" t="s">
        <v>25</v>
      </c>
      <c r="K61" s="165">
        <v>253</v>
      </c>
      <c r="L61" s="167" t="s">
        <v>25</v>
      </c>
      <c r="M61" s="165">
        <v>245</v>
      </c>
      <c r="N61" s="167" t="s">
        <v>25</v>
      </c>
      <c r="O61" s="168">
        <v>241</v>
      </c>
      <c r="P61" s="182" t="s">
        <v>25</v>
      </c>
      <c r="Q61" s="168">
        <v>218</v>
      </c>
      <c r="R61" s="182" t="s">
        <v>25</v>
      </c>
      <c r="S61" s="168">
        <v>219</v>
      </c>
      <c r="T61" s="182" t="s">
        <v>25</v>
      </c>
      <c r="U61" s="168">
        <v>219</v>
      </c>
      <c r="V61" s="182" t="s">
        <v>25</v>
      </c>
      <c r="W61" s="168">
        <v>219</v>
      </c>
      <c r="X61" s="168" t="s">
        <v>25</v>
      </c>
      <c r="Y61" s="168">
        <v>219</v>
      </c>
      <c r="Z61" s="168" t="s">
        <v>25</v>
      </c>
      <c r="AA61" s="168">
        <v>221</v>
      </c>
      <c r="AB61" s="218">
        <v>2394.98</v>
      </c>
      <c r="AC61" s="218">
        <v>221</v>
      </c>
      <c r="AD61" s="218">
        <v>2394.98</v>
      </c>
      <c r="AE61" s="218">
        <v>220</v>
      </c>
      <c r="AF61" s="218">
        <v>3944</v>
      </c>
      <c r="AG61" s="218">
        <v>214</v>
      </c>
      <c r="AH61" s="218">
        <v>2897</v>
      </c>
      <c r="AI61" s="218">
        <v>160</v>
      </c>
      <c r="AJ61" s="218" t="s">
        <v>249</v>
      </c>
      <c r="AK61" s="125"/>
    </row>
    <row r="62" spans="1:42" ht="16" thickBot="1" x14ac:dyDescent="0.4">
      <c r="A62" s="118"/>
      <c r="B62" s="78" t="s">
        <v>53</v>
      </c>
      <c r="C62" s="183">
        <v>31</v>
      </c>
      <c r="D62" s="184">
        <v>622</v>
      </c>
      <c r="E62" s="183">
        <v>31</v>
      </c>
      <c r="F62" s="185">
        <v>631</v>
      </c>
      <c r="G62" s="186">
        <v>31</v>
      </c>
      <c r="H62" s="186">
        <v>631</v>
      </c>
      <c r="I62" s="186">
        <v>31</v>
      </c>
      <c r="J62" s="186">
        <v>630</v>
      </c>
      <c r="K62" s="165">
        <v>31</v>
      </c>
      <c r="L62" s="167">
        <v>630</v>
      </c>
      <c r="M62" s="165">
        <v>32</v>
      </c>
      <c r="N62" s="167">
        <v>663</v>
      </c>
      <c r="O62" s="165">
        <v>32</v>
      </c>
      <c r="P62" s="167">
        <v>663</v>
      </c>
      <c r="Q62" s="165">
        <v>32</v>
      </c>
      <c r="R62" s="167">
        <v>663</v>
      </c>
      <c r="S62" s="165">
        <v>32</v>
      </c>
      <c r="T62" s="167">
        <v>679</v>
      </c>
      <c r="U62" s="165">
        <v>32</v>
      </c>
      <c r="V62" s="165">
        <v>679</v>
      </c>
      <c r="W62" s="165">
        <v>32</v>
      </c>
      <c r="X62" s="165">
        <v>714</v>
      </c>
      <c r="Y62" s="165">
        <v>32</v>
      </c>
      <c r="Z62" s="165">
        <v>714</v>
      </c>
      <c r="AA62" s="165">
        <v>32</v>
      </c>
      <c r="AB62" s="165">
        <v>714</v>
      </c>
      <c r="AC62" s="165">
        <v>32</v>
      </c>
      <c r="AD62" s="165">
        <v>714</v>
      </c>
      <c r="AE62" s="165">
        <v>32</v>
      </c>
      <c r="AF62" s="247">
        <v>714</v>
      </c>
      <c r="AG62" s="247">
        <v>32</v>
      </c>
      <c r="AH62" s="247">
        <v>870</v>
      </c>
      <c r="AI62" s="247">
        <v>23</v>
      </c>
      <c r="AJ62" s="247">
        <v>600</v>
      </c>
      <c r="AK62" s="125"/>
    </row>
    <row r="63" spans="1:42" ht="16" thickTop="1" x14ac:dyDescent="0.35">
      <c r="A63" s="117" t="s">
        <v>54</v>
      </c>
      <c r="B63" s="76" t="s">
        <v>18</v>
      </c>
      <c r="C63" s="187">
        <v>8</v>
      </c>
      <c r="D63" s="187">
        <v>920</v>
      </c>
      <c r="E63" s="187">
        <v>8</v>
      </c>
      <c r="F63" s="187">
        <v>920</v>
      </c>
      <c r="G63" s="187">
        <v>8</v>
      </c>
      <c r="H63" s="187">
        <v>920</v>
      </c>
      <c r="I63" s="187">
        <v>8</v>
      </c>
      <c r="J63" s="187">
        <v>920</v>
      </c>
      <c r="K63" s="187">
        <v>8</v>
      </c>
      <c r="L63" s="187">
        <v>920</v>
      </c>
      <c r="M63" s="187">
        <v>8</v>
      </c>
      <c r="N63" s="187">
        <v>920</v>
      </c>
      <c r="O63" s="187">
        <v>8</v>
      </c>
      <c r="P63" s="188">
        <v>920</v>
      </c>
      <c r="Q63" s="187">
        <v>8</v>
      </c>
      <c r="R63" s="188">
        <v>920</v>
      </c>
      <c r="S63" s="187">
        <v>8</v>
      </c>
      <c r="T63" s="188">
        <v>920</v>
      </c>
      <c r="U63" s="187">
        <v>8</v>
      </c>
      <c r="V63" s="188">
        <v>920</v>
      </c>
      <c r="W63" s="187">
        <v>8</v>
      </c>
      <c r="X63" s="187">
        <v>920</v>
      </c>
      <c r="Y63" s="187">
        <v>8</v>
      </c>
      <c r="Z63" s="187">
        <v>920</v>
      </c>
      <c r="AA63" s="187">
        <v>8</v>
      </c>
      <c r="AB63" s="187">
        <v>920</v>
      </c>
      <c r="AC63" s="187">
        <v>8</v>
      </c>
      <c r="AD63" s="187">
        <v>920</v>
      </c>
      <c r="AE63" s="187">
        <v>9</v>
      </c>
      <c r="AF63" s="253">
        <v>920</v>
      </c>
      <c r="AG63" s="253">
        <v>9</v>
      </c>
      <c r="AH63" s="253">
        <v>934.69999999999993</v>
      </c>
      <c r="AI63" s="253">
        <v>9</v>
      </c>
      <c r="AJ63" s="253">
        <f>AH63-9.95</f>
        <v>924.74999999999989</v>
      </c>
      <c r="AK63" s="125"/>
    </row>
    <row r="64" spans="1:42" s="42" customFormat="1" ht="15.5" x14ac:dyDescent="0.35">
      <c r="A64" s="141"/>
      <c r="B64" s="57" t="s">
        <v>19</v>
      </c>
      <c r="C64" s="189">
        <v>5</v>
      </c>
      <c r="D64" s="168">
        <v>487.5</v>
      </c>
      <c r="E64" s="189">
        <v>5</v>
      </c>
      <c r="F64" s="168">
        <v>487.5</v>
      </c>
      <c r="G64" s="168">
        <v>5</v>
      </c>
      <c r="H64" s="168">
        <v>487.5</v>
      </c>
      <c r="I64" s="168">
        <v>5</v>
      </c>
      <c r="J64" s="168">
        <v>487.5</v>
      </c>
      <c r="K64" s="168">
        <v>5</v>
      </c>
      <c r="L64" s="168">
        <v>487.5</v>
      </c>
      <c r="M64" s="168">
        <v>5</v>
      </c>
      <c r="N64" s="168">
        <v>487.5</v>
      </c>
      <c r="O64" s="168">
        <v>5</v>
      </c>
      <c r="P64" s="168">
        <v>487.5</v>
      </c>
      <c r="Q64" s="168">
        <v>5</v>
      </c>
      <c r="R64" s="168">
        <v>487.5</v>
      </c>
      <c r="S64" s="168">
        <v>5</v>
      </c>
      <c r="T64" s="168">
        <v>487.5</v>
      </c>
      <c r="U64" s="168">
        <v>5</v>
      </c>
      <c r="V64" s="168">
        <v>487.5</v>
      </c>
      <c r="W64" s="168">
        <v>5</v>
      </c>
      <c r="X64" s="168">
        <v>487.5</v>
      </c>
      <c r="Y64" s="168">
        <v>5</v>
      </c>
      <c r="Z64" s="168">
        <v>487.5</v>
      </c>
      <c r="AA64" s="168">
        <v>5</v>
      </c>
      <c r="AB64" s="168">
        <v>487.5</v>
      </c>
      <c r="AC64" s="168">
        <v>5</v>
      </c>
      <c r="AD64" s="168">
        <v>487.5</v>
      </c>
      <c r="AE64" s="168">
        <v>5</v>
      </c>
      <c r="AF64" s="218">
        <v>451.2</v>
      </c>
      <c r="AG64" s="218">
        <v>5</v>
      </c>
      <c r="AH64" s="218">
        <v>459.8</v>
      </c>
      <c r="AI64" s="218">
        <v>5</v>
      </c>
      <c r="AJ64" s="218">
        <v>459.8</v>
      </c>
      <c r="AK64" s="125"/>
      <c r="AL64"/>
      <c r="AM64"/>
      <c r="AN64"/>
      <c r="AO64"/>
      <c r="AP64"/>
    </row>
    <row r="65" spans="1:37" ht="15.5" x14ac:dyDescent="0.35">
      <c r="A65" s="118"/>
      <c r="B65" s="77" t="s">
        <v>49</v>
      </c>
      <c r="C65" s="169">
        <v>1</v>
      </c>
      <c r="D65" s="170">
        <v>8</v>
      </c>
      <c r="E65" s="169">
        <v>1</v>
      </c>
      <c r="F65" s="190">
        <v>8</v>
      </c>
      <c r="G65" s="168">
        <v>1</v>
      </c>
      <c r="H65" s="168">
        <v>8</v>
      </c>
      <c r="I65" s="168">
        <v>1</v>
      </c>
      <c r="J65" s="168">
        <v>8</v>
      </c>
      <c r="K65" s="168">
        <v>1</v>
      </c>
      <c r="L65" s="168">
        <v>8</v>
      </c>
      <c r="M65" s="168">
        <v>1</v>
      </c>
      <c r="N65" s="168">
        <v>8</v>
      </c>
      <c r="O65" s="168">
        <v>1</v>
      </c>
      <c r="P65" s="191">
        <v>8</v>
      </c>
      <c r="Q65" s="168">
        <v>1</v>
      </c>
      <c r="R65" s="191">
        <v>8</v>
      </c>
      <c r="S65" s="168">
        <v>2</v>
      </c>
      <c r="T65" s="191">
        <v>19</v>
      </c>
      <c r="U65" s="168">
        <v>2</v>
      </c>
      <c r="V65" s="191">
        <v>19</v>
      </c>
      <c r="W65" s="168">
        <v>2</v>
      </c>
      <c r="X65" s="168">
        <v>19</v>
      </c>
      <c r="Y65" s="168">
        <v>2</v>
      </c>
      <c r="Z65" s="168">
        <v>19</v>
      </c>
      <c r="AA65" s="168">
        <v>2</v>
      </c>
      <c r="AB65" s="168">
        <v>19</v>
      </c>
      <c r="AC65" s="168">
        <v>3</v>
      </c>
      <c r="AD65" s="168">
        <v>43</v>
      </c>
      <c r="AE65" s="168">
        <v>4</v>
      </c>
      <c r="AF65" s="218">
        <v>63.2</v>
      </c>
      <c r="AG65" s="218">
        <v>4</v>
      </c>
      <c r="AH65" s="218">
        <v>63.2</v>
      </c>
      <c r="AI65" s="218">
        <v>0</v>
      </c>
      <c r="AJ65" s="218">
        <v>0</v>
      </c>
      <c r="AK65" s="125"/>
    </row>
    <row r="66" spans="1:37" ht="16" thickBot="1" x14ac:dyDescent="0.4">
      <c r="A66" s="118"/>
      <c r="B66" s="78" t="s">
        <v>53</v>
      </c>
      <c r="C66" s="192">
        <v>16</v>
      </c>
      <c r="D66" s="193" t="s">
        <v>25</v>
      </c>
      <c r="E66" s="192">
        <v>16</v>
      </c>
      <c r="F66" s="171" t="s">
        <v>25</v>
      </c>
      <c r="G66" s="192">
        <v>16</v>
      </c>
      <c r="H66" s="171" t="s">
        <v>25</v>
      </c>
      <c r="I66" s="194">
        <v>16</v>
      </c>
      <c r="J66" s="171" t="s">
        <v>25</v>
      </c>
      <c r="K66" s="171">
        <v>16</v>
      </c>
      <c r="L66" s="171">
        <v>720</v>
      </c>
      <c r="M66" s="171">
        <v>16</v>
      </c>
      <c r="N66" s="171">
        <v>720</v>
      </c>
      <c r="O66" s="171">
        <v>16</v>
      </c>
      <c r="P66" s="171">
        <v>720</v>
      </c>
      <c r="Q66" s="171">
        <v>16</v>
      </c>
      <c r="R66" s="171">
        <v>720</v>
      </c>
      <c r="S66" s="171">
        <v>16</v>
      </c>
      <c r="T66" s="171">
        <v>720</v>
      </c>
      <c r="U66" s="171">
        <v>16</v>
      </c>
      <c r="V66" s="171">
        <v>720</v>
      </c>
      <c r="W66" s="171">
        <v>16</v>
      </c>
      <c r="X66" s="171">
        <v>720</v>
      </c>
      <c r="Y66" s="171">
        <v>16</v>
      </c>
      <c r="Z66" s="171">
        <v>720</v>
      </c>
      <c r="AA66" s="171">
        <v>16</v>
      </c>
      <c r="AB66" s="171">
        <v>720</v>
      </c>
      <c r="AC66" s="171">
        <v>16</v>
      </c>
      <c r="AD66" s="171">
        <v>720</v>
      </c>
      <c r="AE66" s="171">
        <v>5</v>
      </c>
      <c r="AF66" s="249">
        <v>398</v>
      </c>
      <c r="AG66" s="249">
        <v>2</v>
      </c>
      <c r="AH66" s="249">
        <v>80</v>
      </c>
      <c r="AI66" s="249">
        <v>0</v>
      </c>
      <c r="AJ66" s="249">
        <v>0</v>
      </c>
      <c r="AK66" s="125"/>
    </row>
    <row r="67" spans="1:37" ht="16" thickTop="1" x14ac:dyDescent="0.35">
      <c r="A67" s="221" t="s">
        <v>230</v>
      </c>
      <c r="B67" s="222" t="s">
        <v>53</v>
      </c>
      <c r="C67" s="183"/>
      <c r="D67" s="223"/>
      <c r="E67" s="183"/>
      <c r="F67" s="224"/>
      <c r="G67" s="183"/>
      <c r="H67" s="224"/>
      <c r="I67" s="186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>
        <v>13</v>
      </c>
      <c r="AF67" s="250">
        <v>975</v>
      </c>
      <c r="AG67" s="250">
        <v>20</v>
      </c>
      <c r="AH67" s="250">
        <v>1098</v>
      </c>
      <c r="AI67" s="250">
        <v>33</v>
      </c>
      <c r="AJ67" s="250" t="s">
        <v>250</v>
      </c>
      <c r="AK67" s="125"/>
    </row>
    <row r="68" spans="1:37" ht="15.5" x14ac:dyDescent="0.35">
      <c r="A68" s="138" t="s">
        <v>55</v>
      </c>
      <c r="B68" s="137" t="s">
        <v>49</v>
      </c>
      <c r="C68" s="168" t="s">
        <v>25</v>
      </c>
      <c r="D68" s="168" t="s">
        <v>25</v>
      </c>
      <c r="E68" s="168" t="s">
        <v>25</v>
      </c>
      <c r="F68" s="168" t="s">
        <v>25</v>
      </c>
      <c r="G68" s="168" t="s">
        <v>25</v>
      </c>
      <c r="H68" s="168" t="s">
        <v>25</v>
      </c>
      <c r="I68" s="168" t="s">
        <v>25</v>
      </c>
      <c r="J68" s="168" t="s">
        <v>25</v>
      </c>
      <c r="K68" s="168" t="s">
        <v>25</v>
      </c>
      <c r="L68" s="168" t="s">
        <v>25</v>
      </c>
      <c r="M68" s="168" t="s">
        <v>25</v>
      </c>
      <c r="N68" s="168" t="s">
        <v>25</v>
      </c>
      <c r="O68" s="168" t="s">
        <v>25</v>
      </c>
      <c r="P68" s="168" t="s">
        <v>25</v>
      </c>
      <c r="Q68" s="168" t="s">
        <v>25</v>
      </c>
      <c r="R68" s="168" t="s">
        <v>25</v>
      </c>
      <c r="S68" s="168" t="s">
        <v>25</v>
      </c>
      <c r="T68" s="168" t="s">
        <v>25</v>
      </c>
      <c r="U68" s="168" t="s">
        <v>25</v>
      </c>
      <c r="V68" s="168" t="s">
        <v>25</v>
      </c>
      <c r="W68" s="168" t="s">
        <v>25</v>
      </c>
      <c r="X68" s="168" t="s">
        <v>25</v>
      </c>
      <c r="Y68" s="168" t="s">
        <v>25</v>
      </c>
      <c r="Z68" s="168" t="s">
        <v>25</v>
      </c>
      <c r="AA68" s="168">
        <v>1</v>
      </c>
      <c r="AB68" s="168">
        <v>10</v>
      </c>
      <c r="AC68" s="168">
        <v>1</v>
      </c>
      <c r="AD68" s="168">
        <v>10</v>
      </c>
      <c r="AE68" s="168">
        <v>1</v>
      </c>
      <c r="AF68" s="218">
        <v>10.3</v>
      </c>
      <c r="AG68" s="218">
        <v>1</v>
      </c>
      <c r="AH68" s="218">
        <v>10.3</v>
      </c>
      <c r="AI68" s="218">
        <v>1</v>
      </c>
      <c r="AJ68" s="218">
        <v>10</v>
      </c>
      <c r="AK68" s="125"/>
    </row>
    <row r="69" spans="1:37" ht="16" thickBot="1" x14ac:dyDescent="0.4">
      <c r="A69" s="138" t="s">
        <v>114</v>
      </c>
      <c r="B69" s="137" t="s">
        <v>49</v>
      </c>
      <c r="C69" s="171" t="s">
        <v>25</v>
      </c>
      <c r="D69" s="171" t="s">
        <v>25</v>
      </c>
      <c r="E69" s="171" t="s">
        <v>25</v>
      </c>
      <c r="F69" s="171" t="s">
        <v>25</v>
      </c>
      <c r="G69" s="171" t="s">
        <v>25</v>
      </c>
      <c r="H69" s="171" t="s">
        <v>25</v>
      </c>
      <c r="I69" s="171" t="s">
        <v>25</v>
      </c>
      <c r="J69" s="171" t="s">
        <v>25</v>
      </c>
      <c r="K69" s="171" t="s">
        <v>25</v>
      </c>
      <c r="L69" s="171" t="s">
        <v>25</v>
      </c>
      <c r="M69" s="171" t="s">
        <v>25</v>
      </c>
      <c r="N69" s="171" t="s">
        <v>25</v>
      </c>
      <c r="O69" s="171" t="s">
        <v>25</v>
      </c>
      <c r="P69" s="171" t="s">
        <v>25</v>
      </c>
      <c r="Q69" s="171" t="s">
        <v>25</v>
      </c>
      <c r="R69" s="171" t="s">
        <v>25</v>
      </c>
      <c r="S69" s="171" t="s">
        <v>25</v>
      </c>
      <c r="T69" s="171" t="s">
        <v>25</v>
      </c>
      <c r="U69" s="171" t="s">
        <v>25</v>
      </c>
      <c r="V69" s="171" t="s">
        <v>25</v>
      </c>
      <c r="W69" s="171" t="s">
        <v>25</v>
      </c>
      <c r="X69" s="171" t="s">
        <v>25</v>
      </c>
      <c r="Y69" s="171" t="s">
        <v>25</v>
      </c>
      <c r="Z69" s="171" t="s">
        <v>25</v>
      </c>
      <c r="AA69" s="171" t="s">
        <v>25</v>
      </c>
      <c r="AB69" s="171" t="s">
        <v>25</v>
      </c>
      <c r="AC69" s="171">
        <v>1</v>
      </c>
      <c r="AD69" s="171">
        <v>19</v>
      </c>
      <c r="AE69" s="171">
        <v>1</v>
      </c>
      <c r="AF69" s="249">
        <v>6.8</v>
      </c>
      <c r="AG69" s="249">
        <v>1</v>
      </c>
      <c r="AH69" s="249">
        <v>6.8</v>
      </c>
      <c r="AI69" s="249">
        <v>3</v>
      </c>
      <c r="AJ69" s="249">
        <v>46</v>
      </c>
      <c r="AK69" s="125"/>
    </row>
    <row r="70" spans="1:37" ht="16" thickTop="1" x14ac:dyDescent="0.35">
      <c r="A70" s="136" t="s">
        <v>239</v>
      </c>
      <c r="B70" s="137" t="s">
        <v>24</v>
      </c>
      <c r="C70" s="168">
        <v>1081</v>
      </c>
      <c r="D70" s="168" t="s">
        <v>25</v>
      </c>
      <c r="E70" s="168">
        <v>1082</v>
      </c>
      <c r="F70" s="168" t="s">
        <v>25</v>
      </c>
      <c r="G70" s="168">
        <v>1154</v>
      </c>
      <c r="H70" s="168" t="s">
        <v>25</v>
      </c>
      <c r="I70" s="168">
        <v>1154</v>
      </c>
      <c r="J70" s="168" t="s">
        <v>25</v>
      </c>
      <c r="K70" s="168">
        <v>1142</v>
      </c>
      <c r="L70" s="168" t="s">
        <v>25</v>
      </c>
      <c r="M70" s="168">
        <v>1186</v>
      </c>
      <c r="N70" s="168" t="s">
        <v>25</v>
      </c>
      <c r="O70" s="168">
        <v>1203</v>
      </c>
      <c r="P70" s="168" t="s">
        <v>25</v>
      </c>
      <c r="Q70" s="168">
        <v>1216</v>
      </c>
      <c r="R70" s="168" t="s">
        <v>25</v>
      </c>
      <c r="S70" s="168">
        <v>1247</v>
      </c>
      <c r="T70" s="168" t="s">
        <v>25</v>
      </c>
      <c r="U70" s="168">
        <v>1289</v>
      </c>
      <c r="V70" s="168" t="s">
        <v>25</v>
      </c>
      <c r="W70" s="168">
        <v>1261</v>
      </c>
      <c r="X70" s="168" t="s">
        <v>25</v>
      </c>
      <c r="Y70" s="168">
        <v>1262</v>
      </c>
      <c r="Z70" s="168" t="s">
        <v>25</v>
      </c>
      <c r="AA70" s="168">
        <v>1262</v>
      </c>
      <c r="AB70" s="182" t="s">
        <v>25</v>
      </c>
      <c r="AC70" s="168">
        <v>1375</v>
      </c>
      <c r="AD70" s="182" t="s">
        <v>25</v>
      </c>
      <c r="AE70" s="168">
        <v>1529</v>
      </c>
      <c r="AF70" s="182">
        <v>41362</v>
      </c>
      <c r="AG70" s="168">
        <v>1578</v>
      </c>
      <c r="AH70" s="182">
        <v>31170</v>
      </c>
      <c r="AI70" s="168">
        <v>1639</v>
      </c>
      <c r="AJ70" s="182" t="s">
        <v>251</v>
      </c>
      <c r="AK70" s="125"/>
    </row>
    <row r="71" spans="1:37" ht="15.5" x14ac:dyDescent="0.35">
      <c r="A71" s="244" t="s">
        <v>57</v>
      </c>
      <c r="B71" s="122"/>
      <c r="AJ71" s="125"/>
      <c r="AK71" s="125"/>
    </row>
    <row r="72" spans="1:37" x14ac:dyDescent="0.35">
      <c r="A72" s="278" t="s">
        <v>252</v>
      </c>
    </row>
    <row r="73" spans="1:37" x14ac:dyDescent="0.35">
      <c r="A73" s="284" t="s">
        <v>254</v>
      </c>
    </row>
    <row r="74" spans="1:37" x14ac:dyDescent="0.35">
      <c r="A74" s="284" t="s">
        <v>255</v>
      </c>
    </row>
    <row r="75" spans="1:37" x14ac:dyDescent="0.35">
      <c r="A75" s="284" t="s">
        <v>256</v>
      </c>
    </row>
    <row r="76" spans="1:37" ht="15.5" x14ac:dyDescent="0.35">
      <c r="A76" s="18" t="s">
        <v>58</v>
      </c>
      <c r="B76" s="122"/>
      <c r="AJ76" s="125"/>
      <c r="AK76" s="125"/>
    </row>
    <row r="77" spans="1:37" ht="15.5" x14ac:dyDescent="0.35">
      <c r="A77" s="65" t="s">
        <v>59</v>
      </c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AJ77" s="125"/>
      <c r="AK77" s="125"/>
    </row>
    <row r="78" spans="1:37" ht="15.5" x14ac:dyDescent="0.35">
      <c r="A78" s="111" t="s">
        <v>227</v>
      </c>
      <c r="AJ78" s="125"/>
      <c r="AK78" s="125"/>
    </row>
  </sheetData>
  <mergeCells count="39">
    <mergeCell ref="V7:W7"/>
    <mergeCell ref="X7:Y7"/>
    <mergeCell ref="C55:D55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  <mergeCell ref="Y55:Z55"/>
    <mergeCell ref="L7:M7"/>
    <mergeCell ref="N7:O7"/>
    <mergeCell ref="P7:Q7"/>
    <mergeCell ref="R7:S7"/>
    <mergeCell ref="T7:U7"/>
    <mergeCell ref="B7:C7"/>
    <mergeCell ref="D7:E7"/>
    <mergeCell ref="F7:G7"/>
    <mergeCell ref="H7:I7"/>
    <mergeCell ref="J7:K7"/>
    <mergeCell ref="AC55:AD55"/>
    <mergeCell ref="AB7:AC7"/>
    <mergeCell ref="AT7:AU7"/>
    <mergeCell ref="Z7:AA7"/>
    <mergeCell ref="AP7:AQ7"/>
    <mergeCell ref="AR7:AS7"/>
    <mergeCell ref="AN7:AO7"/>
    <mergeCell ref="AD7:AE7"/>
    <mergeCell ref="AF7:AG7"/>
    <mergeCell ref="AH7:AI7"/>
    <mergeCell ref="AJ7:AK7"/>
    <mergeCell ref="AL7:AM7"/>
    <mergeCell ref="AE55:AF55"/>
    <mergeCell ref="AG55:AH55"/>
    <mergeCell ref="AI55:AJ5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>
              <from>
                <xdr:col>0</xdr:col>
                <xdr:colOff>57150</xdr:colOff>
                <xdr:row>0</xdr:row>
                <xdr:rowOff>57150</xdr:rowOff>
              </from>
              <to>
                <xdr:col>0</xdr:col>
                <xdr:colOff>1771650</xdr:colOff>
                <xdr:row>4</xdr:row>
                <xdr:rowOff>12700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4:AT35"/>
  <sheetViews>
    <sheetView topLeftCell="W5" zoomScale="70" zoomScaleNormal="70" workbookViewId="0">
      <selection activeCell="L29" sqref="L29"/>
    </sheetView>
  </sheetViews>
  <sheetFormatPr baseColWidth="10" defaultColWidth="11.453125" defaultRowHeight="14.5" x14ac:dyDescent="0.35"/>
  <cols>
    <col min="1" max="1" width="24.1796875" customWidth="1"/>
    <col min="2" max="2" width="13.81640625" customWidth="1"/>
    <col min="3" max="37" width="13.453125" customWidth="1"/>
  </cols>
  <sheetData>
    <row r="4" spans="1:46" x14ac:dyDescent="0.35">
      <c r="R4" s="126"/>
    </row>
    <row r="5" spans="1:46" x14ac:dyDescent="0.35">
      <c r="AM5" s="42"/>
    </row>
    <row r="6" spans="1:46" x14ac:dyDescent="0.35">
      <c r="A6" s="1" t="s">
        <v>60</v>
      </c>
      <c r="B6" s="1"/>
      <c r="C6" s="1"/>
      <c r="D6" s="1"/>
    </row>
    <row r="7" spans="1:46" x14ac:dyDescent="0.35">
      <c r="A7" s="1"/>
      <c r="B7" s="1"/>
      <c r="C7" s="1"/>
      <c r="D7" s="1"/>
    </row>
    <row r="8" spans="1:46" x14ac:dyDescent="0.35">
      <c r="A8" s="1"/>
      <c r="B8" s="1"/>
      <c r="C8" s="100">
        <v>2009</v>
      </c>
      <c r="D8" s="115"/>
      <c r="E8" s="100">
        <v>2010</v>
      </c>
      <c r="F8" s="115"/>
      <c r="G8" s="100">
        <v>2011</v>
      </c>
      <c r="H8" s="115"/>
      <c r="I8" s="285">
        <v>2012</v>
      </c>
      <c r="J8" s="286"/>
      <c r="K8" s="285">
        <v>2013</v>
      </c>
      <c r="L8" s="286"/>
      <c r="M8" s="285">
        <v>2014</v>
      </c>
      <c r="N8" s="286"/>
      <c r="O8" s="285">
        <v>2015</v>
      </c>
      <c r="P8" s="286"/>
      <c r="Q8" s="285">
        <v>2016</v>
      </c>
      <c r="R8" s="286"/>
      <c r="S8" s="285">
        <v>2017</v>
      </c>
      <c r="T8" s="286"/>
      <c r="U8" s="285">
        <v>2018</v>
      </c>
      <c r="V8" s="286"/>
      <c r="W8" s="285">
        <v>2019</v>
      </c>
      <c r="X8" s="286"/>
      <c r="Y8" s="285">
        <v>2020</v>
      </c>
      <c r="Z8" s="286"/>
      <c r="AA8" s="285">
        <v>2021</v>
      </c>
      <c r="AB8" s="286"/>
      <c r="AC8" s="285">
        <v>2022</v>
      </c>
      <c r="AD8" s="286"/>
      <c r="AE8" s="285">
        <v>2023</v>
      </c>
      <c r="AF8" s="286"/>
      <c r="AG8" s="285">
        <v>2024</v>
      </c>
      <c r="AH8" s="286"/>
      <c r="AI8" s="285">
        <v>2025</v>
      </c>
      <c r="AJ8" s="286"/>
      <c r="AK8" s="68"/>
    </row>
    <row r="9" spans="1:46" ht="96.75" customHeight="1" x14ac:dyDescent="0.35">
      <c r="A9" s="5"/>
      <c r="B9" s="52" t="s">
        <v>61</v>
      </c>
      <c r="C9" s="52" t="s">
        <v>62</v>
      </c>
      <c r="D9" s="52" t="s">
        <v>63</v>
      </c>
      <c r="E9" s="52" t="s">
        <v>62</v>
      </c>
      <c r="F9" s="52" t="s">
        <v>63</v>
      </c>
      <c r="G9" s="100" t="s">
        <v>64</v>
      </c>
      <c r="H9" s="52" t="s">
        <v>63</v>
      </c>
      <c r="I9" s="100" t="s">
        <v>64</v>
      </c>
      <c r="J9" s="52" t="s">
        <v>63</v>
      </c>
      <c r="K9" s="52" t="s">
        <v>64</v>
      </c>
      <c r="L9" s="52" t="s">
        <v>63</v>
      </c>
      <c r="M9" s="100" t="s">
        <v>64</v>
      </c>
      <c r="N9" s="52" t="s">
        <v>63</v>
      </c>
      <c r="O9" s="100" t="s">
        <v>64</v>
      </c>
      <c r="P9" s="52" t="s">
        <v>63</v>
      </c>
      <c r="Q9" s="100" t="s">
        <v>64</v>
      </c>
      <c r="R9" s="52" t="s">
        <v>63</v>
      </c>
      <c r="S9" s="100" t="s">
        <v>64</v>
      </c>
      <c r="T9" s="52" t="s">
        <v>63</v>
      </c>
      <c r="U9" s="100" t="s">
        <v>64</v>
      </c>
      <c r="V9" s="52" t="s">
        <v>63</v>
      </c>
      <c r="W9" s="100" t="s">
        <v>64</v>
      </c>
      <c r="X9" s="52" t="s">
        <v>63</v>
      </c>
      <c r="Y9" s="100" t="s">
        <v>64</v>
      </c>
      <c r="Z9" s="52" t="s">
        <v>63</v>
      </c>
      <c r="AA9" s="100" t="s">
        <v>64</v>
      </c>
      <c r="AB9" s="52" t="s">
        <v>63</v>
      </c>
      <c r="AC9" s="100" t="s">
        <v>64</v>
      </c>
      <c r="AD9" s="52" t="s">
        <v>63</v>
      </c>
      <c r="AE9" s="100" t="s">
        <v>64</v>
      </c>
      <c r="AF9" s="52" t="s">
        <v>63</v>
      </c>
      <c r="AG9" s="100" t="s">
        <v>64</v>
      </c>
      <c r="AH9" s="52" t="s">
        <v>63</v>
      </c>
      <c r="AI9" s="100" t="s">
        <v>64</v>
      </c>
      <c r="AJ9" s="52" t="s">
        <v>63</v>
      </c>
      <c r="AK9" s="68"/>
      <c r="AM9" s="31"/>
      <c r="AN9" s="32" t="s">
        <v>17</v>
      </c>
      <c r="AO9" s="33"/>
      <c r="AP9" s="34" t="s">
        <v>17</v>
      </c>
      <c r="AQ9" s="31"/>
      <c r="AR9" s="32" t="s">
        <v>64</v>
      </c>
      <c r="AS9" s="33"/>
      <c r="AT9" s="34" t="s">
        <v>64</v>
      </c>
    </row>
    <row r="10" spans="1:46" x14ac:dyDescent="0.35">
      <c r="A10" s="75" t="s">
        <v>65</v>
      </c>
      <c r="B10" s="162" t="s">
        <v>66</v>
      </c>
      <c r="C10" s="20">
        <v>46</v>
      </c>
      <c r="D10" s="20">
        <v>109.3</v>
      </c>
      <c r="E10" s="20">
        <v>46</v>
      </c>
      <c r="F10" s="20">
        <v>109.7</v>
      </c>
      <c r="G10" s="20">
        <v>46</v>
      </c>
      <c r="H10" s="20">
        <v>109.7</v>
      </c>
      <c r="I10" s="20">
        <v>46</v>
      </c>
      <c r="J10" s="20">
        <v>109.7</v>
      </c>
      <c r="K10" s="20">
        <v>46</v>
      </c>
      <c r="L10" s="20">
        <v>109.7</v>
      </c>
      <c r="M10" s="20">
        <v>46</v>
      </c>
      <c r="N10" s="20">
        <v>109.7</v>
      </c>
      <c r="O10" s="20">
        <v>46</v>
      </c>
      <c r="P10" s="20">
        <v>109.7</v>
      </c>
      <c r="Q10" s="20">
        <v>46</v>
      </c>
      <c r="R10" s="20">
        <v>109.7</v>
      </c>
      <c r="S10" s="20">
        <v>46</v>
      </c>
      <c r="T10" s="20">
        <v>109.7</v>
      </c>
      <c r="U10" s="20">
        <v>46</v>
      </c>
      <c r="V10" s="20">
        <v>109.7</v>
      </c>
      <c r="W10" s="20">
        <v>46</v>
      </c>
      <c r="X10" s="20">
        <v>109.7</v>
      </c>
      <c r="Y10" s="20">
        <v>46</v>
      </c>
      <c r="Z10" s="20">
        <v>109.7</v>
      </c>
      <c r="AA10" s="20">
        <v>46</v>
      </c>
      <c r="AB10" s="20">
        <v>109.7</v>
      </c>
      <c r="AC10" s="20">
        <v>46</v>
      </c>
      <c r="AD10" s="20">
        <v>109.7</v>
      </c>
      <c r="AE10" s="20">
        <v>46</v>
      </c>
      <c r="AF10" s="20">
        <v>109.7</v>
      </c>
      <c r="AG10" s="20">
        <v>46</v>
      </c>
      <c r="AH10" s="20">
        <v>109.7</v>
      </c>
      <c r="AI10" s="20">
        <v>46</v>
      </c>
      <c r="AJ10" s="20">
        <v>109.7</v>
      </c>
      <c r="AK10" s="262"/>
      <c r="AM10" s="35" t="s">
        <v>67</v>
      </c>
      <c r="AN10" s="254">
        <v>76.7</v>
      </c>
      <c r="AO10" t="s">
        <v>68</v>
      </c>
      <c r="AP10" s="255">
        <v>33</v>
      </c>
      <c r="AQ10" s="35" t="s">
        <v>67</v>
      </c>
      <c r="AR10" s="43">
        <v>35</v>
      </c>
      <c r="AS10" t="s">
        <v>68</v>
      </c>
      <c r="AT10" s="49">
        <v>11</v>
      </c>
    </row>
    <row r="11" spans="1:46" ht="15" customHeight="1" x14ac:dyDescent="0.35">
      <c r="A11" s="75" t="s">
        <v>69</v>
      </c>
      <c r="B11" s="162" t="s">
        <v>66</v>
      </c>
      <c r="C11" s="20">
        <v>47</v>
      </c>
      <c r="D11" s="20">
        <v>78.5</v>
      </c>
      <c r="E11" s="20">
        <v>47</v>
      </c>
      <c r="F11" s="20">
        <v>78.5</v>
      </c>
      <c r="G11" s="20">
        <v>47</v>
      </c>
      <c r="H11" s="20">
        <v>78.5</v>
      </c>
      <c r="I11" s="20">
        <v>47</v>
      </c>
      <c r="J11" s="20">
        <v>78.5</v>
      </c>
      <c r="K11" s="20">
        <v>47</v>
      </c>
      <c r="L11" s="20">
        <v>78.5</v>
      </c>
      <c r="M11" s="20">
        <v>47</v>
      </c>
      <c r="N11" s="20">
        <v>78.5</v>
      </c>
      <c r="O11" s="20">
        <v>47</v>
      </c>
      <c r="P11" s="20">
        <v>78.5</v>
      </c>
      <c r="Q11" s="20">
        <v>47</v>
      </c>
      <c r="R11" s="20">
        <v>78.5</v>
      </c>
      <c r="S11" s="20">
        <v>47</v>
      </c>
      <c r="T11" s="20">
        <v>78.5</v>
      </c>
      <c r="U11" s="20">
        <v>47</v>
      </c>
      <c r="V11" s="20">
        <v>78.5</v>
      </c>
      <c r="W11" s="20">
        <v>47</v>
      </c>
      <c r="X11" s="20">
        <v>78.5</v>
      </c>
      <c r="Y11" s="20">
        <v>47</v>
      </c>
      <c r="Z11" s="20">
        <v>78.5</v>
      </c>
      <c r="AA11" s="20">
        <v>47</v>
      </c>
      <c r="AB11" s="20">
        <v>78.5</v>
      </c>
      <c r="AC11" s="20">
        <v>47</v>
      </c>
      <c r="AD11" s="20">
        <v>78.5</v>
      </c>
      <c r="AE11" s="20">
        <v>47</v>
      </c>
      <c r="AF11" s="20">
        <v>78.5</v>
      </c>
      <c r="AG11" s="20">
        <v>47</v>
      </c>
      <c r="AH11" s="20">
        <v>78.5</v>
      </c>
      <c r="AI11" s="20">
        <v>47</v>
      </c>
      <c r="AJ11" s="20">
        <v>78.5</v>
      </c>
      <c r="AK11" s="262"/>
      <c r="AM11" s="36" t="s">
        <v>70</v>
      </c>
      <c r="AN11" s="257">
        <v>40.5</v>
      </c>
      <c r="AO11" s="38" t="s">
        <v>71</v>
      </c>
      <c r="AP11" s="256">
        <v>38</v>
      </c>
      <c r="AQ11" s="36" t="s">
        <v>70</v>
      </c>
      <c r="AR11" s="37">
        <v>31</v>
      </c>
      <c r="AS11" s="38" t="s">
        <v>71</v>
      </c>
      <c r="AT11" s="50">
        <v>16</v>
      </c>
    </row>
    <row r="12" spans="1:46" x14ac:dyDescent="0.35">
      <c r="A12" s="75" t="s">
        <v>72</v>
      </c>
      <c r="B12" s="162" t="s">
        <v>54</v>
      </c>
      <c r="C12" s="20">
        <v>84</v>
      </c>
      <c r="D12" s="20">
        <v>185.3</v>
      </c>
      <c r="E12" s="20">
        <v>84</v>
      </c>
      <c r="F12" s="20">
        <v>185.3</v>
      </c>
      <c r="G12" s="20">
        <v>84</v>
      </c>
      <c r="H12" s="20">
        <v>185.3</v>
      </c>
      <c r="I12" s="20">
        <v>84</v>
      </c>
      <c r="J12" s="20">
        <v>185.3</v>
      </c>
      <c r="K12" s="20">
        <v>84</v>
      </c>
      <c r="L12" s="20">
        <v>185.3</v>
      </c>
      <c r="M12" s="20">
        <v>84</v>
      </c>
      <c r="N12" s="20">
        <v>185.3</v>
      </c>
      <c r="O12" s="20">
        <v>84</v>
      </c>
      <c r="P12" s="20">
        <v>185.3</v>
      </c>
      <c r="Q12" s="20">
        <v>84</v>
      </c>
      <c r="R12" s="20">
        <v>185.3</v>
      </c>
      <c r="S12" s="20">
        <v>84</v>
      </c>
      <c r="T12" s="20">
        <v>185.3</v>
      </c>
      <c r="U12" s="20">
        <v>84</v>
      </c>
      <c r="V12" s="20">
        <v>185.3</v>
      </c>
      <c r="W12" s="20">
        <v>84</v>
      </c>
      <c r="X12" s="20">
        <v>185.3</v>
      </c>
      <c r="Y12" s="20">
        <v>84</v>
      </c>
      <c r="Z12" s="20">
        <v>185.3</v>
      </c>
      <c r="AA12" s="20">
        <v>84</v>
      </c>
      <c r="AB12" s="20">
        <v>185.3</v>
      </c>
      <c r="AC12" s="20">
        <v>84</v>
      </c>
      <c r="AD12" s="20">
        <v>185.3</v>
      </c>
      <c r="AE12" s="20">
        <v>72</v>
      </c>
      <c r="AF12" s="20">
        <v>149</v>
      </c>
      <c r="AG12" s="20">
        <v>72</v>
      </c>
      <c r="AH12" s="20">
        <v>149</v>
      </c>
      <c r="AI12" s="20">
        <v>72</v>
      </c>
      <c r="AJ12" s="20">
        <v>149</v>
      </c>
      <c r="AK12" s="262"/>
      <c r="AL12" s="39"/>
    </row>
    <row r="13" spans="1:46" x14ac:dyDescent="0.35">
      <c r="A13" s="75" t="s">
        <v>73</v>
      </c>
      <c r="B13" s="162" t="s">
        <v>54</v>
      </c>
      <c r="C13" s="20">
        <v>58</v>
      </c>
      <c r="D13" s="20">
        <v>178.8</v>
      </c>
      <c r="E13" s="20">
        <v>58</v>
      </c>
      <c r="F13" s="20">
        <v>178.8</v>
      </c>
      <c r="G13" s="20">
        <v>58</v>
      </c>
      <c r="H13" s="20">
        <v>178.8</v>
      </c>
      <c r="I13" s="20">
        <v>58</v>
      </c>
      <c r="J13" s="20">
        <v>178.8</v>
      </c>
      <c r="K13" s="20">
        <v>59</v>
      </c>
      <c r="L13" s="20">
        <v>178.8</v>
      </c>
      <c r="M13" s="20">
        <v>59</v>
      </c>
      <c r="N13" s="20">
        <v>178.8</v>
      </c>
      <c r="O13" s="20">
        <v>59</v>
      </c>
      <c r="P13" s="20">
        <v>178.8</v>
      </c>
      <c r="Q13" s="20">
        <v>59</v>
      </c>
      <c r="R13" s="20">
        <v>178.8</v>
      </c>
      <c r="S13" s="20">
        <v>59</v>
      </c>
      <c r="T13" s="20">
        <v>178.8</v>
      </c>
      <c r="U13" s="20">
        <v>59</v>
      </c>
      <c r="V13" s="20">
        <v>178.8</v>
      </c>
      <c r="W13" s="20">
        <v>59</v>
      </c>
      <c r="X13" s="20">
        <v>178.8</v>
      </c>
      <c r="Y13" s="20">
        <v>59</v>
      </c>
      <c r="Z13" s="20">
        <v>178.8</v>
      </c>
      <c r="AA13" s="20">
        <v>59</v>
      </c>
      <c r="AB13" s="20">
        <v>178.8</v>
      </c>
      <c r="AC13" s="20">
        <v>59</v>
      </c>
      <c r="AD13" s="20">
        <v>178.8</v>
      </c>
      <c r="AE13" s="20">
        <v>59</v>
      </c>
      <c r="AF13" s="20">
        <v>178.8</v>
      </c>
      <c r="AG13" s="20">
        <v>59</v>
      </c>
      <c r="AH13" s="20">
        <v>178.8</v>
      </c>
      <c r="AI13" s="20">
        <v>59</v>
      </c>
      <c r="AJ13" s="20">
        <v>178.8</v>
      </c>
      <c r="AK13" s="262"/>
    </row>
    <row r="14" spans="1:46" x14ac:dyDescent="0.35">
      <c r="A14" s="75" t="s">
        <v>74</v>
      </c>
      <c r="B14" s="162" t="s">
        <v>54</v>
      </c>
      <c r="C14" s="20">
        <v>21</v>
      </c>
      <c r="D14" s="20">
        <v>52.4</v>
      </c>
      <c r="E14" s="20">
        <v>21</v>
      </c>
      <c r="F14" s="20">
        <v>52.4</v>
      </c>
      <c r="G14" s="20">
        <v>21</v>
      </c>
      <c r="H14" s="20">
        <v>52.4</v>
      </c>
      <c r="I14" s="20">
        <v>21</v>
      </c>
      <c r="J14" s="20">
        <v>52.4</v>
      </c>
      <c r="K14" s="20">
        <v>21</v>
      </c>
      <c r="L14" s="20">
        <v>52.4</v>
      </c>
      <c r="M14" s="20">
        <v>21</v>
      </c>
      <c r="N14" s="20">
        <v>52.4</v>
      </c>
      <c r="O14" s="20">
        <v>22</v>
      </c>
      <c r="P14" s="20">
        <v>52.4</v>
      </c>
      <c r="Q14" s="20">
        <v>22</v>
      </c>
      <c r="R14" s="20">
        <v>52.4</v>
      </c>
      <c r="S14" s="20">
        <v>22</v>
      </c>
      <c r="T14" s="20">
        <v>52.4</v>
      </c>
      <c r="U14" s="20">
        <v>22</v>
      </c>
      <c r="V14" s="20">
        <v>52.4</v>
      </c>
      <c r="W14" s="20">
        <v>22</v>
      </c>
      <c r="X14" s="20">
        <v>52.4</v>
      </c>
      <c r="Y14" s="20">
        <v>22</v>
      </c>
      <c r="Z14" s="20">
        <v>52.4</v>
      </c>
      <c r="AA14" s="20">
        <v>22</v>
      </c>
      <c r="AB14" s="20">
        <v>52.4</v>
      </c>
      <c r="AC14" s="20">
        <v>22</v>
      </c>
      <c r="AD14" s="20">
        <v>52.4</v>
      </c>
      <c r="AE14" s="20">
        <v>22</v>
      </c>
      <c r="AF14" s="20">
        <v>52.4</v>
      </c>
      <c r="AG14" s="20">
        <v>25</v>
      </c>
      <c r="AH14" s="20">
        <v>61</v>
      </c>
      <c r="AI14" s="20">
        <v>25</v>
      </c>
      <c r="AJ14" s="20">
        <v>61</v>
      </c>
      <c r="AK14" s="262"/>
    </row>
    <row r="15" spans="1:46" ht="30.75" customHeight="1" x14ac:dyDescent="0.35">
      <c r="A15" s="75" t="s">
        <v>75</v>
      </c>
      <c r="B15" s="163" t="s">
        <v>66</v>
      </c>
      <c r="C15" s="164">
        <v>242</v>
      </c>
      <c r="D15" s="164">
        <v>604.30000000000007</v>
      </c>
      <c r="E15" s="164">
        <v>242</v>
      </c>
      <c r="F15" s="164">
        <v>604.69999999999993</v>
      </c>
      <c r="G15" s="164">
        <v>242</v>
      </c>
      <c r="H15" s="164">
        <v>604.69999999999993</v>
      </c>
      <c r="I15" s="164">
        <v>242</v>
      </c>
      <c r="J15" s="164">
        <v>604.69999999999993</v>
      </c>
      <c r="K15" s="164">
        <v>242</v>
      </c>
      <c r="L15" s="164">
        <v>604.69999999999993</v>
      </c>
      <c r="M15" s="164">
        <v>242</v>
      </c>
      <c r="N15" s="164">
        <v>604.69999999999993</v>
      </c>
      <c r="O15" s="164">
        <v>243</v>
      </c>
      <c r="P15" s="164">
        <v>604.69999999999993</v>
      </c>
      <c r="Q15" s="164">
        <v>243</v>
      </c>
      <c r="R15" s="164">
        <v>604.69999999999993</v>
      </c>
      <c r="S15" s="164">
        <v>243</v>
      </c>
      <c r="T15" s="164">
        <v>604.69999999999993</v>
      </c>
      <c r="U15" s="164">
        <v>243</v>
      </c>
      <c r="V15" s="164">
        <v>604.69999999999993</v>
      </c>
      <c r="W15" s="164">
        <v>243</v>
      </c>
      <c r="X15" s="164">
        <v>604.69999999999993</v>
      </c>
      <c r="Y15" s="164">
        <v>243</v>
      </c>
      <c r="Z15" s="164">
        <v>604.69999999999993</v>
      </c>
      <c r="AA15" s="164">
        <v>243</v>
      </c>
      <c r="AB15" s="164">
        <v>604.69999999999993</v>
      </c>
      <c r="AC15" s="164">
        <v>243</v>
      </c>
      <c r="AD15" s="164">
        <v>604.69999999999993</v>
      </c>
      <c r="AE15" s="164">
        <v>246</v>
      </c>
      <c r="AF15" s="164">
        <v>568.4</v>
      </c>
      <c r="AG15" s="164">
        <v>249</v>
      </c>
      <c r="AH15" s="164">
        <v>577</v>
      </c>
      <c r="AI15" s="164">
        <v>249</v>
      </c>
      <c r="AJ15" s="164">
        <v>577</v>
      </c>
      <c r="AK15" s="262"/>
      <c r="AM15" s="39"/>
    </row>
    <row r="16" spans="1:46" x14ac:dyDescent="0.35">
      <c r="A16" s="75" t="s">
        <v>76</v>
      </c>
      <c r="B16" s="162" t="s">
        <v>54</v>
      </c>
      <c r="C16" s="20">
        <v>46</v>
      </c>
      <c r="D16" s="20">
        <v>106.7</v>
      </c>
      <c r="E16" s="20">
        <v>46</v>
      </c>
      <c r="F16" s="20">
        <v>106.7</v>
      </c>
      <c r="G16" s="20">
        <v>46</v>
      </c>
      <c r="H16" s="20">
        <v>106.7</v>
      </c>
      <c r="I16" s="20">
        <v>46</v>
      </c>
      <c r="J16" s="20">
        <v>106.7</v>
      </c>
      <c r="K16" s="20">
        <v>46</v>
      </c>
      <c r="L16" s="20">
        <v>106.7</v>
      </c>
      <c r="M16" s="20">
        <v>46</v>
      </c>
      <c r="N16" s="20">
        <v>106.7</v>
      </c>
      <c r="O16" s="20">
        <v>46</v>
      </c>
      <c r="P16" s="20">
        <v>106.7</v>
      </c>
      <c r="Q16" s="20">
        <v>46</v>
      </c>
      <c r="R16" s="20">
        <v>106.7</v>
      </c>
      <c r="S16" s="20">
        <v>46</v>
      </c>
      <c r="T16" s="20">
        <v>106.7</v>
      </c>
      <c r="U16" s="20">
        <v>46</v>
      </c>
      <c r="V16" s="20">
        <v>106.7</v>
      </c>
      <c r="W16" s="20">
        <v>46</v>
      </c>
      <c r="X16" s="20">
        <v>106.7</v>
      </c>
      <c r="Y16" s="20">
        <v>46</v>
      </c>
      <c r="Z16" s="20">
        <v>106.7</v>
      </c>
      <c r="AA16" s="20">
        <v>46</v>
      </c>
      <c r="AB16" s="20">
        <v>106.7</v>
      </c>
      <c r="AC16" s="20">
        <v>46</v>
      </c>
      <c r="AD16" s="20">
        <v>106.7</v>
      </c>
      <c r="AE16" s="20">
        <v>46</v>
      </c>
      <c r="AF16" s="20">
        <v>106.7</v>
      </c>
      <c r="AG16" s="20">
        <v>46</v>
      </c>
      <c r="AH16" s="20">
        <v>106.7</v>
      </c>
      <c r="AI16" s="20">
        <v>46</v>
      </c>
      <c r="AJ16" s="20">
        <v>106.7</v>
      </c>
      <c r="AK16" s="262"/>
    </row>
    <row r="17" spans="1:39" x14ac:dyDescent="0.35">
      <c r="A17" s="75" t="s">
        <v>77</v>
      </c>
      <c r="B17" s="162" t="s">
        <v>54</v>
      </c>
      <c r="C17" s="20">
        <v>54</v>
      </c>
      <c r="D17" s="20">
        <v>159.19999999999999</v>
      </c>
      <c r="E17" s="20">
        <v>54</v>
      </c>
      <c r="F17" s="20">
        <v>159.19999999999999</v>
      </c>
      <c r="G17" s="20">
        <v>54</v>
      </c>
      <c r="H17" s="20">
        <v>159.19999999999999</v>
      </c>
      <c r="I17" s="20">
        <v>54</v>
      </c>
      <c r="J17" s="20">
        <v>159.19999999999999</v>
      </c>
      <c r="K17" s="20">
        <v>54</v>
      </c>
      <c r="L17" s="20">
        <v>159.19999999999999</v>
      </c>
      <c r="M17" s="20">
        <v>54</v>
      </c>
      <c r="N17" s="20">
        <v>159.19999999999999</v>
      </c>
      <c r="O17" s="20">
        <v>54</v>
      </c>
      <c r="P17" s="20">
        <v>159.19999999999999</v>
      </c>
      <c r="Q17" s="20">
        <v>54</v>
      </c>
      <c r="R17" s="20">
        <v>159.19999999999999</v>
      </c>
      <c r="S17" s="20">
        <v>54</v>
      </c>
      <c r="T17" s="20">
        <v>159.19999999999999</v>
      </c>
      <c r="U17" s="20">
        <v>54</v>
      </c>
      <c r="V17" s="20">
        <v>159.19999999999999</v>
      </c>
      <c r="W17" s="20">
        <v>54</v>
      </c>
      <c r="X17" s="20">
        <v>159.19999999999999</v>
      </c>
      <c r="Y17" s="20">
        <v>54</v>
      </c>
      <c r="Z17" s="20">
        <v>159.19999999999999</v>
      </c>
      <c r="AA17" s="20">
        <v>54</v>
      </c>
      <c r="AB17" s="20">
        <v>159.19999999999999</v>
      </c>
      <c r="AC17" s="20">
        <v>54</v>
      </c>
      <c r="AD17" s="20">
        <v>159.19999999999999</v>
      </c>
      <c r="AE17" s="20">
        <v>54</v>
      </c>
      <c r="AF17" s="20">
        <v>159.19999999999999</v>
      </c>
      <c r="AG17" s="20">
        <v>54</v>
      </c>
      <c r="AH17" s="20">
        <v>159.19999999999999</v>
      </c>
      <c r="AI17" s="20">
        <v>54</v>
      </c>
      <c r="AJ17" s="20">
        <v>159.19999999999999</v>
      </c>
      <c r="AK17" s="262"/>
      <c r="AM17" s="128"/>
    </row>
    <row r="18" spans="1:39" x14ac:dyDescent="0.35">
      <c r="A18" s="75" t="s">
        <v>78</v>
      </c>
      <c r="B18" s="162" t="s">
        <v>54</v>
      </c>
      <c r="C18" s="20">
        <v>6</v>
      </c>
      <c r="D18" s="20">
        <v>39.6</v>
      </c>
      <c r="E18" s="20">
        <v>6</v>
      </c>
      <c r="F18" s="20">
        <v>39.6</v>
      </c>
      <c r="G18" s="20">
        <v>6</v>
      </c>
      <c r="H18" s="20">
        <v>39.6</v>
      </c>
      <c r="I18" s="20">
        <v>6</v>
      </c>
      <c r="J18" s="20">
        <v>39.6</v>
      </c>
      <c r="K18" s="20">
        <v>6</v>
      </c>
      <c r="L18" s="20">
        <v>39.6</v>
      </c>
      <c r="M18" s="20">
        <v>6</v>
      </c>
      <c r="N18" s="20">
        <v>39.6</v>
      </c>
      <c r="O18" s="20">
        <v>6</v>
      </c>
      <c r="P18" s="20">
        <v>39.6</v>
      </c>
      <c r="Q18" s="20">
        <v>6</v>
      </c>
      <c r="R18" s="20">
        <v>39.6</v>
      </c>
      <c r="S18" s="20">
        <v>6</v>
      </c>
      <c r="T18" s="20">
        <v>39.6</v>
      </c>
      <c r="U18" s="20">
        <v>6</v>
      </c>
      <c r="V18" s="20">
        <v>39.6</v>
      </c>
      <c r="W18" s="20">
        <v>6</v>
      </c>
      <c r="X18" s="20">
        <v>39.6</v>
      </c>
      <c r="Y18" s="20">
        <v>6</v>
      </c>
      <c r="Z18" s="20">
        <v>39.6</v>
      </c>
      <c r="AA18" s="20">
        <v>6</v>
      </c>
      <c r="AB18" s="20">
        <v>39.6</v>
      </c>
      <c r="AC18" s="20">
        <v>6</v>
      </c>
      <c r="AD18" s="20">
        <v>39.6</v>
      </c>
      <c r="AE18" s="20">
        <v>6</v>
      </c>
      <c r="AF18" s="20">
        <v>39.6</v>
      </c>
      <c r="AG18" s="20">
        <v>6</v>
      </c>
      <c r="AH18" s="20">
        <v>39.6</v>
      </c>
      <c r="AI18" s="20">
        <v>6</v>
      </c>
      <c r="AJ18" s="20">
        <v>39.6</v>
      </c>
      <c r="AK18" s="262"/>
    </row>
    <row r="19" spans="1:39" ht="13.5" customHeight="1" x14ac:dyDescent="0.35">
      <c r="A19" s="75" t="s">
        <v>79</v>
      </c>
      <c r="B19" s="162" t="s">
        <v>54</v>
      </c>
      <c r="C19" s="20">
        <v>36</v>
      </c>
      <c r="D19" s="20">
        <v>79.8</v>
      </c>
      <c r="E19" s="20">
        <v>36</v>
      </c>
      <c r="F19" s="20">
        <v>79.8</v>
      </c>
      <c r="G19" s="20">
        <v>36</v>
      </c>
      <c r="H19" s="20">
        <v>79.8</v>
      </c>
      <c r="I19" s="20">
        <v>36</v>
      </c>
      <c r="J19" s="20">
        <v>79.8</v>
      </c>
      <c r="K19" s="20">
        <v>36</v>
      </c>
      <c r="L19" s="20">
        <v>79.8</v>
      </c>
      <c r="M19" s="20">
        <v>36</v>
      </c>
      <c r="N19" s="20">
        <v>79.8</v>
      </c>
      <c r="O19" s="20">
        <v>36</v>
      </c>
      <c r="P19" s="20">
        <v>79.8</v>
      </c>
      <c r="Q19" s="20">
        <v>36</v>
      </c>
      <c r="R19" s="20">
        <v>79.8</v>
      </c>
      <c r="S19" s="20">
        <v>36</v>
      </c>
      <c r="T19" s="20">
        <v>79.8</v>
      </c>
      <c r="U19" s="20">
        <v>36</v>
      </c>
      <c r="V19" s="20">
        <v>79.8</v>
      </c>
      <c r="W19" s="20">
        <v>36</v>
      </c>
      <c r="X19" s="20">
        <v>79.8</v>
      </c>
      <c r="Y19" s="20">
        <v>36</v>
      </c>
      <c r="Z19" s="20">
        <v>79.8</v>
      </c>
      <c r="AA19" s="20">
        <v>36</v>
      </c>
      <c r="AB19" s="20">
        <v>79.8</v>
      </c>
      <c r="AC19" s="20">
        <v>36</v>
      </c>
      <c r="AD19" s="20">
        <v>79.8</v>
      </c>
      <c r="AE19" s="20">
        <v>36</v>
      </c>
      <c r="AF19" s="20">
        <v>79.8</v>
      </c>
      <c r="AG19" s="20">
        <v>36</v>
      </c>
      <c r="AH19" s="20">
        <v>79.8</v>
      </c>
      <c r="AI19" s="20">
        <v>36</v>
      </c>
      <c r="AJ19" s="20">
        <v>79.8</v>
      </c>
      <c r="AK19" s="262"/>
    </row>
    <row r="20" spans="1:39" ht="24" customHeight="1" x14ac:dyDescent="0.35">
      <c r="A20" s="75" t="s">
        <v>80</v>
      </c>
      <c r="B20" s="162" t="s">
        <v>54</v>
      </c>
      <c r="C20" s="20">
        <v>35</v>
      </c>
      <c r="D20" s="20">
        <v>116.8</v>
      </c>
      <c r="E20" s="20">
        <v>35</v>
      </c>
      <c r="F20" s="20">
        <v>116.8</v>
      </c>
      <c r="G20" s="20">
        <v>35</v>
      </c>
      <c r="H20" s="20">
        <v>116.8</v>
      </c>
      <c r="I20" s="20">
        <v>35</v>
      </c>
      <c r="J20" s="20">
        <v>116.8</v>
      </c>
      <c r="K20" s="20">
        <v>35</v>
      </c>
      <c r="L20" s="20">
        <v>116.8</v>
      </c>
      <c r="M20" s="20">
        <v>35</v>
      </c>
      <c r="N20" s="20">
        <v>116.8</v>
      </c>
      <c r="O20" s="20">
        <v>35</v>
      </c>
      <c r="P20" s="20">
        <v>116.8</v>
      </c>
      <c r="Q20" s="20">
        <v>35</v>
      </c>
      <c r="R20" s="20">
        <v>116.8</v>
      </c>
      <c r="S20" s="20">
        <v>35</v>
      </c>
      <c r="T20" s="20">
        <v>116.8</v>
      </c>
      <c r="U20" s="20">
        <v>35</v>
      </c>
      <c r="V20" s="20">
        <v>116.8</v>
      </c>
      <c r="W20" s="20">
        <v>35</v>
      </c>
      <c r="X20" s="20">
        <v>116.8</v>
      </c>
      <c r="Y20" s="20">
        <v>35</v>
      </c>
      <c r="Z20" s="20">
        <v>116.8</v>
      </c>
      <c r="AA20" s="20">
        <v>35</v>
      </c>
      <c r="AB20" s="20">
        <v>116.8</v>
      </c>
      <c r="AC20" s="20">
        <v>35</v>
      </c>
      <c r="AD20" s="20">
        <v>116.8</v>
      </c>
      <c r="AE20" s="20">
        <v>35</v>
      </c>
      <c r="AF20" s="20">
        <v>116.8</v>
      </c>
      <c r="AG20" s="20">
        <v>35</v>
      </c>
      <c r="AH20" s="20">
        <v>116.8</v>
      </c>
      <c r="AI20" s="20">
        <v>35</v>
      </c>
      <c r="AJ20" s="20">
        <v>116.8</v>
      </c>
      <c r="AK20" s="262"/>
    </row>
    <row r="21" spans="1:39" x14ac:dyDescent="0.35">
      <c r="A21" s="75" t="s">
        <v>81</v>
      </c>
      <c r="B21" s="162" t="s">
        <v>54</v>
      </c>
      <c r="C21" s="20">
        <v>36</v>
      </c>
      <c r="D21" s="20">
        <v>240.7</v>
      </c>
      <c r="E21" s="20">
        <v>36</v>
      </c>
      <c r="F21" s="20">
        <v>240.7</v>
      </c>
      <c r="G21" s="20">
        <v>36</v>
      </c>
      <c r="H21" s="20">
        <v>240.7</v>
      </c>
      <c r="I21" s="20">
        <v>36</v>
      </c>
      <c r="J21" s="20">
        <v>240.7</v>
      </c>
      <c r="K21" s="20">
        <v>36</v>
      </c>
      <c r="L21" s="20">
        <v>240.7</v>
      </c>
      <c r="M21" s="20">
        <v>36</v>
      </c>
      <c r="N21" s="20">
        <v>240.7</v>
      </c>
      <c r="O21" s="20">
        <v>36</v>
      </c>
      <c r="P21" s="20">
        <v>240.7</v>
      </c>
      <c r="Q21" s="20">
        <v>36</v>
      </c>
      <c r="R21" s="20">
        <v>240.7</v>
      </c>
      <c r="S21" s="20">
        <v>36</v>
      </c>
      <c r="T21" s="20">
        <v>240.7</v>
      </c>
      <c r="U21" s="20">
        <v>36</v>
      </c>
      <c r="V21" s="20">
        <v>240.7</v>
      </c>
      <c r="W21" s="20">
        <v>36</v>
      </c>
      <c r="X21" s="20">
        <v>240.7</v>
      </c>
      <c r="Y21" s="20">
        <v>36</v>
      </c>
      <c r="Z21" s="20">
        <v>240.7</v>
      </c>
      <c r="AA21" s="20">
        <v>36</v>
      </c>
      <c r="AB21" s="20">
        <v>240.7</v>
      </c>
      <c r="AC21" s="20">
        <v>36</v>
      </c>
      <c r="AD21" s="20">
        <v>240.7</v>
      </c>
      <c r="AE21" s="20">
        <v>36</v>
      </c>
      <c r="AF21" s="20">
        <v>240.7</v>
      </c>
      <c r="AG21" s="20">
        <v>36</v>
      </c>
      <c r="AH21" s="20">
        <v>240.7</v>
      </c>
      <c r="AI21" s="20">
        <v>32</v>
      </c>
      <c r="AJ21" s="20">
        <v>230.75</v>
      </c>
      <c r="AK21" s="81"/>
      <c r="AL21" s="263"/>
      <c r="AM21" s="42"/>
    </row>
    <row r="22" spans="1:39" x14ac:dyDescent="0.35">
      <c r="A22" s="75" t="s">
        <v>82</v>
      </c>
      <c r="B22" s="162" t="s">
        <v>54</v>
      </c>
      <c r="C22" s="20">
        <v>24</v>
      </c>
      <c r="D22" s="20">
        <v>146.9</v>
      </c>
      <c r="E22" s="20">
        <v>24</v>
      </c>
      <c r="F22" s="20">
        <v>146.9</v>
      </c>
      <c r="G22" s="20">
        <v>24</v>
      </c>
      <c r="H22" s="20">
        <v>146.9</v>
      </c>
      <c r="I22" s="20">
        <v>24</v>
      </c>
      <c r="J22" s="20">
        <v>146.9</v>
      </c>
      <c r="K22" s="20">
        <v>24</v>
      </c>
      <c r="L22" s="20">
        <v>146.9</v>
      </c>
      <c r="M22" s="20">
        <v>24</v>
      </c>
      <c r="N22" s="20">
        <v>146.9</v>
      </c>
      <c r="O22" s="20">
        <v>24</v>
      </c>
      <c r="P22" s="20">
        <v>146.9</v>
      </c>
      <c r="Q22" s="20">
        <v>24</v>
      </c>
      <c r="R22" s="20">
        <v>146.9</v>
      </c>
      <c r="S22" s="20">
        <v>24</v>
      </c>
      <c r="T22" s="20">
        <v>146.9</v>
      </c>
      <c r="U22" s="20">
        <v>24</v>
      </c>
      <c r="V22" s="20">
        <v>146.9</v>
      </c>
      <c r="W22" s="20">
        <v>24</v>
      </c>
      <c r="X22" s="20">
        <v>146.9</v>
      </c>
      <c r="Y22" s="20">
        <v>24</v>
      </c>
      <c r="Z22" s="20">
        <v>146.9</v>
      </c>
      <c r="AA22" s="20">
        <v>24</v>
      </c>
      <c r="AB22" s="20">
        <v>146.9</v>
      </c>
      <c r="AC22" s="20">
        <v>24</v>
      </c>
      <c r="AD22" s="20">
        <v>146.9</v>
      </c>
      <c r="AE22" s="20">
        <v>24</v>
      </c>
      <c r="AF22" s="20">
        <v>146.9</v>
      </c>
      <c r="AG22" s="20">
        <v>24</v>
      </c>
      <c r="AH22" s="20">
        <v>146.9</v>
      </c>
      <c r="AI22" s="20">
        <v>24</v>
      </c>
      <c r="AJ22" s="20">
        <v>146.9</v>
      </c>
      <c r="AK22" s="262"/>
      <c r="AM22" s="42"/>
    </row>
    <row r="23" spans="1:39" x14ac:dyDescent="0.35">
      <c r="A23" s="75" t="s">
        <v>83</v>
      </c>
      <c r="B23" s="162" t="s">
        <v>54</v>
      </c>
      <c r="C23" s="20">
        <v>11</v>
      </c>
      <c r="D23" s="20">
        <v>30.3</v>
      </c>
      <c r="E23" s="20">
        <v>11</v>
      </c>
      <c r="F23" s="20">
        <v>30.3</v>
      </c>
      <c r="G23" s="20">
        <v>11</v>
      </c>
      <c r="H23" s="20">
        <v>30.3</v>
      </c>
      <c r="I23" s="20">
        <v>11</v>
      </c>
      <c r="J23" s="20">
        <v>30.3</v>
      </c>
      <c r="K23" s="20">
        <v>11</v>
      </c>
      <c r="L23" s="20">
        <v>30.3</v>
      </c>
      <c r="M23" s="20">
        <v>11</v>
      </c>
      <c r="N23" s="20">
        <v>30.3</v>
      </c>
      <c r="O23" s="20">
        <v>11</v>
      </c>
      <c r="P23" s="20">
        <v>30.3</v>
      </c>
      <c r="Q23" s="20">
        <v>11</v>
      </c>
      <c r="R23" s="20">
        <v>30.3</v>
      </c>
      <c r="S23" s="20">
        <v>11</v>
      </c>
      <c r="T23" s="20">
        <v>30.3</v>
      </c>
      <c r="U23" s="20">
        <v>11</v>
      </c>
      <c r="V23" s="20">
        <v>30.3</v>
      </c>
      <c r="W23" s="20">
        <v>11</v>
      </c>
      <c r="X23" s="20">
        <v>30.3</v>
      </c>
      <c r="Y23" s="20">
        <v>11</v>
      </c>
      <c r="Z23" s="20">
        <v>30.3</v>
      </c>
      <c r="AA23" s="20">
        <v>11</v>
      </c>
      <c r="AB23" s="20">
        <v>30</v>
      </c>
      <c r="AC23" s="20">
        <v>11</v>
      </c>
      <c r="AD23" s="20">
        <v>30</v>
      </c>
      <c r="AE23" s="20">
        <v>11</v>
      </c>
      <c r="AF23" s="20">
        <v>30</v>
      </c>
      <c r="AG23" s="20">
        <v>11</v>
      </c>
      <c r="AH23" s="20">
        <v>30</v>
      </c>
      <c r="AI23" s="20">
        <v>11</v>
      </c>
      <c r="AJ23" s="20">
        <v>30</v>
      </c>
      <c r="AK23" s="262"/>
    </row>
    <row r="24" spans="1:39" x14ac:dyDescent="0.35">
      <c r="A24" s="75" t="s">
        <v>240</v>
      </c>
      <c r="B24" s="162" t="s">
        <v>54</v>
      </c>
      <c r="C24" s="246" t="s">
        <v>25</v>
      </c>
      <c r="D24" s="246" t="s">
        <v>25</v>
      </c>
      <c r="E24" s="246" t="s">
        <v>25</v>
      </c>
      <c r="F24" s="246" t="s">
        <v>25</v>
      </c>
      <c r="G24" s="246" t="s">
        <v>25</v>
      </c>
      <c r="H24" s="246" t="s">
        <v>25</v>
      </c>
      <c r="I24" s="246" t="s">
        <v>25</v>
      </c>
      <c r="J24" s="246" t="s">
        <v>25</v>
      </c>
      <c r="K24" s="246" t="s">
        <v>25</v>
      </c>
      <c r="L24" s="246" t="s">
        <v>25</v>
      </c>
      <c r="M24" s="246" t="s">
        <v>25</v>
      </c>
      <c r="N24" s="246" t="s">
        <v>25</v>
      </c>
      <c r="O24" s="246" t="s">
        <v>25</v>
      </c>
      <c r="P24" s="246" t="s">
        <v>25</v>
      </c>
      <c r="Q24" s="246" t="s">
        <v>25</v>
      </c>
      <c r="R24" s="246" t="s">
        <v>25</v>
      </c>
      <c r="S24" s="246" t="s">
        <v>25</v>
      </c>
      <c r="T24" s="246" t="s">
        <v>25</v>
      </c>
      <c r="U24" s="246" t="s">
        <v>25</v>
      </c>
      <c r="V24" s="246" t="s">
        <v>25</v>
      </c>
      <c r="W24" s="246" t="s">
        <v>25</v>
      </c>
      <c r="X24" s="246" t="s">
        <v>25</v>
      </c>
      <c r="Y24" s="246" t="s">
        <v>25</v>
      </c>
      <c r="Z24" s="246" t="s">
        <v>25</v>
      </c>
      <c r="AA24" s="246" t="s">
        <v>25</v>
      </c>
      <c r="AB24" s="246" t="s">
        <v>25</v>
      </c>
      <c r="AC24" s="246" t="s">
        <v>25</v>
      </c>
      <c r="AD24" s="246" t="s">
        <v>25</v>
      </c>
      <c r="AE24" s="20">
        <v>7</v>
      </c>
      <c r="AF24" s="20">
        <v>15</v>
      </c>
      <c r="AG24" s="20">
        <v>7</v>
      </c>
      <c r="AH24" s="20">
        <v>15</v>
      </c>
      <c r="AI24" s="20">
        <v>7</v>
      </c>
      <c r="AJ24" s="20">
        <v>15</v>
      </c>
      <c r="AK24" s="262"/>
    </row>
    <row r="25" spans="1:39" x14ac:dyDescent="0.35">
      <c r="A25" s="75" t="s">
        <v>84</v>
      </c>
      <c r="B25" s="163" t="s">
        <v>54</v>
      </c>
      <c r="C25" s="164">
        <v>238</v>
      </c>
      <c r="D25" s="164">
        <v>919.99999999999989</v>
      </c>
      <c r="E25" s="164">
        <v>238</v>
      </c>
      <c r="F25" s="164">
        <v>919.99999999999989</v>
      </c>
      <c r="G25" s="164">
        <v>238</v>
      </c>
      <c r="H25" s="164">
        <v>919.99999999999989</v>
      </c>
      <c r="I25" s="164">
        <v>238</v>
      </c>
      <c r="J25" s="164">
        <v>919.99999999999989</v>
      </c>
      <c r="K25" s="164">
        <v>238</v>
      </c>
      <c r="L25" s="164">
        <v>919.99999999999989</v>
      </c>
      <c r="M25" s="164">
        <v>238</v>
      </c>
      <c r="N25" s="164">
        <v>919.99999999999989</v>
      </c>
      <c r="O25" s="164">
        <v>238</v>
      </c>
      <c r="P25" s="164">
        <v>919.99999999999989</v>
      </c>
      <c r="Q25" s="164">
        <v>238</v>
      </c>
      <c r="R25" s="164">
        <v>919.99999999999989</v>
      </c>
      <c r="S25" s="164">
        <v>238</v>
      </c>
      <c r="T25" s="164">
        <v>919.99999999999989</v>
      </c>
      <c r="U25" s="164">
        <v>238</v>
      </c>
      <c r="V25" s="164">
        <v>919.99999999999989</v>
      </c>
      <c r="W25" s="164">
        <v>238</v>
      </c>
      <c r="X25" s="164">
        <v>919.99999999999989</v>
      </c>
      <c r="Y25" s="164">
        <v>238</v>
      </c>
      <c r="Z25" s="164">
        <v>919.99999999999989</v>
      </c>
      <c r="AA25" s="164">
        <v>238</v>
      </c>
      <c r="AB25" s="164">
        <v>919.69999999999993</v>
      </c>
      <c r="AC25" s="164">
        <v>238</v>
      </c>
      <c r="AD25" s="164">
        <v>919.69999999999993</v>
      </c>
      <c r="AE25" s="164">
        <v>245</v>
      </c>
      <c r="AF25" s="164">
        <v>934.69999999999993</v>
      </c>
      <c r="AG25" s="164">
        <v>245</v>
      </c>
      <c r="AH25" s="164">
        <v>934.69999999999993</v>
      </c>
      <c r="AI25" s="164">
        <f>AG25-4</f>
        <v>241</v>
      </c>
      <c r="AJ25" s="164">
        <f>AH25-9.95</f>
        <v>924.74999999999989</v>
      </c>
      <c r="AK25" s="262"/>
    </row>
    <row r="26" spans="1:39" ht="30.75" customHeight="1" x14ac:dyDescent="0.35">
      <c r="A26" s="75" t="s">
        <v>85</v>
      </c>
      <c r="B26" s="163" t="s">
        <v>66</v>
      </c>
      <c r="C26" s="164">
        <v>480</v>
      </c>
      <c r="D26" s="164">
        <v>1524.3</v>
      </c>
      <c r="E26" s="164">
        <v>480</v>
      </c>
      <c r="F26" s="164">
        <v>1524.6999999999998</v>
      </c>
      <c r="G26" s="164">
        <v>480</v>
      </c>
      <c r="H26" s="164">
        <v>1524.6999999999998</v>
      </c>
      <c r="I26" s="164">
        <v>480</v>
      </c>
      <c r="J26" s="164">
        <v>1524.6999999999998</v>
      </c>
      <c r="K26" s="164">
        <v>480</v>
      </c>
      <c r="L26" s="164">
        <v>1524.6999999999998</v>
      </c>
      <c r="M26" s="164">
        <v>480</v>
      </c>
      <c r="N26" s="164">
        <v>1524.6999999999998</v>
      </c>
      <c r="O26" s="164">
        <v>481</v>
      </c>
      <c r="P26" s="164">
        <v>1524.6999999999998</v>
      </c>
      <c r="Q26" s="164">
        <v>481</v>
      </c>
      <c r="R26" s="164">
        <v>1524.6999999999998</v>
      </c>
      <c r="S26" s="164">
        <v>481</v>
      </c>
      <c r="T26" s="164">
        <v>1524.6999999999998</v>
      </c>
      <c r="U26" s="164">
        <v>481</v>
      </c>
      <c r="V26" s="164">
        <v>1524.6999999999998</v>
      </c>
      <c r="W26" s="164">
        <v>481</v>
      </c>
      <c r="X26" s="164">
        <v>1524.6999999999998</v>
      </c>
      <c r="Y26" s="164">
        <v>481</v>
      </c>
      <c r="Z26" s="164">
        <v>1524.6999999999998</v>
      </c>
      <c r="AA26" s="164">
        <v>481</v>
      </c>
      <c r="AB26" s="164">
        <v>1524.3999999999999</v>
      </c>
      <c r="AC26" s="164">
        <v>481</v>
      </c>
      <c r="AD26" s="164">
        <v>1524.3999999999999</v>
      </c>
      <c r="AE26" s="164">
        <v>476</v>
      </c>
      <c r="AF26" s="164">
        <v>1503.1</v>
      </c>
      <c r="AG26" s="164">
        <v>474</v>
      </c>
      <c r="AH26" s="164">
        <v>1511.6999999999998</v>
      </c>
      <c r="AI26" s="164">
        <v>470</v>
      </c>
      <c r="AJ26" s="164">
        <f>AJ15+AJ25</f>
        <v>1501.75</v>
      </c>
      <c r="AK26" s="262"/>
      <c r="AL26" s="80"/>
    </row>
    <row r="27" spans="1:39" x14ac:dyDescent="0.35">
      <c r="A27" s="241" t="s">
        <v>86</v>
      </c>
      <c r="B27" s="119"/>
      <c r="C27" s="127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G27" s="61"/>
      <c r="AH27" s="61"/>
      <c r="AI27" s="61"/>
      <c r="AJ27" s="61"/>
      <c r="AK27" s="61"/>
      <c r="AL27" s="61"/>
    </row>
    <row r="28" spans="1:39" x14ac:dyDescent="0.35">
      <c r="A28" s="248"/>
      <c r="B28" s="61"/>
      <c r="C28" s="61"/>
      <c r="D28" s="61"/>
      <c r="E28" s="61"/>
      <c r="F28" s="61"/>
      <c r="G28" s="61"/>
      <c r="H28" s="61"/>
      <c r="X28" s="39"/>
      <c r="Y28" s="39"/>
      <c r="Z28" s="39"/>
      <c r="AA28" s="39"/>
      <c r="AB28" s="39"/>
      <c r="AC28" s="39"/>
      <c r="AD28" s="39"/>
      <c r="AE28" s="39"/>
      <c r="AG28" s="39"/>
      <c r="AH28" s="39"/>
      <c r="AI28" s="39"/>
      <c r="AJ28" s="39"/>
      <c r="AK28" s="39"/>
      <c r="AL28" s="39"/>
      <c r="AM28" s="39"/>
    </row>
    <row r="29" spans="1:39" x14ac:dyDescent="0.35">
      <c r="A29" s="243" t="s">
        <v>88</v>
      </c>
      <c r="AE29" s="39"/>
      <c r="AH29" s="260"/>
      <c r="AI29" s="260"/>
      <c r="AJ29" s="260"/>
      <c r="AK29" s="260"/>
    </row>
    <row r="30" spans="1:39" x14ac:dyDescent="0.35">
      <c r="A30" s="243" t="s">
        <v>89</v>
      </c>
    </row>
    <row r="31" spans="1:39" x14ac:dyDescent="0.35">
      <c r="A31" s="243" t="s">
        <v>238</v>
      </c>
    </row>
    <row r="32" spans="1:39" x14ac:dyDescent="0.35">
      <c r="A32" s="243" t="s">
        <v>235</v>
      </c>
    </row>
    <row r="33" spans="1:1" x14ac:dyDescent="0.35">
      <c r="A33" s="243" t="s">
        <v>237</v>
      </c>
    </row>
    <row r="34" spans="1:1" x14ac:dyDescent="0.35">
      <c r="A34" s="243" t="s">
        <v>267</v>
      </c>
    </row>
    <row r="35" spans="1:1" x14ac:dyDescent="0.35">
      <c r="A35" s="2" t="s">
        <v>87</v>
      </c>
    </row>
  </sheetData>
  <mergeCells count="14">
    <mergeCell ref="AI8:AJ8"/>
    <mergeCell ref="AG8:AH8"/>
    <mergeCell ref="AE8:AF8"/>
    <mergeCell ref="S8:T8"/>
    <mergeCell ref="I8:J8"/>
    <mergeCell ref="K8:L8"/>
    <mergeCell ref="M8:N8"/>
    <mergeCell ref="O8:P8"/>
    <mergeCell ref="Q8:R8"/>
    <mergeCell ref="AC8:AD8"/>
    <mergeCell ref="AA8:AB8"/>
    <mergeCell ref="Y8:Z8"/>
    <mergeCell ref="W8:X8"/>
    <mergeCell ref="U8:V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>
              <from>
                <xdr:col>0</xdr:col>
                <xdr:colOff>57150</xdr:colOff>
                <xdr:row>0</xdr:row>
                <xdr:rowOff>57150</xdr:rowOff>
              </from>
              <to>
                <xdr:col>1</xdr:col>
                <xdr:colOff>165100</xdr:colOff>
                <xdr:row>4</xdr:row>
                <xdr:rowOff>12700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6:AI33"/>
  <sheetViews>
    <sheetView topLeftCell="A10" workbookViewId="0">
      <pane xSplit="3" topLeftCell="AD1" activePane="topRight" state="frozen"/>
      <selection pane="topRight" activeCell="A29" sqref="A29"/>
    </sheetView>
  </sheetViews>
  <sheetFormatPr baseColWidth="10" defaultColWidth="11.453125" defaultRowHeight="14.5" x14ac:dyDescent="0.35"/>
  <cols>
    <col min="2" max="2" width="10.7265625" customWidth="1"/>
    <col min="3" max="3" width="9.81640625" customWidth="1"/>
    <col min="4" max="4" width="11" customWidth="1"/>
    <col min="5" max="5" width="14.453125" customWidth="1"/>
    <col min="6" max="6" width="11" customWidth="1"/>
    <col min="7" max="7" width="14.453125" customWidth="1"/>
    <col min="8" max="8" width="11" customWidth="1"/>
    <col min="9" max="9" width="14.453125" customWidth="1"/>
    <col min="10" max="10" width="11" customWidth="1"/>
    <col min="11" max="11" width="14.453125" customWidth="1"/>
    <col min="12" max="12" width="11" customWidth="1"/>
    <col min="13" max="13" width="14.453125" customWidth="1"/>
    <col min="14" max="14" width="11" customWidth="1"/>
    <col min="15" max="15" width="14.453125" customWidth="1"/>
    <col min="16" max="16" width="11" customWidth="1"/>
    <col min="17" max="17" width="14.453125" customWidth="1"/>
    <col min="18" max="18" width="11" customWidth="1"/>
    <col min="19" max="19" width="14.453125" customWidth="1"/>
    <col min="20" max="20" width="11" customWidth="1"/>
    <col min="21" max="21" width="14.453125" customWidth="1"/>
    <col min="22" max="22" width="11" customWidth="1"/>
    <col min="23" max="23" width="14.453125" customWidth="1"/>
    <col min="24" max="24" width="11" customWidth="1"/>
    <col min="25" max="25" width="14.453125" customWidth="1"/>
    <col min="26" max="26" width="11" customWidth="1"/>
    <col min="27" max="27" width="14.453125" customWidth="1"/>
    <col min="28" max="28" width="11" bestFit="1" customWidth="1"/>
    <col min="29" max="29" width="9.81640625" bestFit="1" customWidth="1"/>
    <col min="30" max="30" width="11" bestFit="1" customWidth="1"/>
    <col min="31" max="31" width="9.81640625" bestFit="1" customWidth="1"/>
  </cols>
  <sheetData>
    <row r="6" spans="1:35" x14ac:dyDescent="0.35">
      <c r="A6" s="1" t="s">
        <v>90</v>
      </c>
      <c r="B6" s="1"/>
      <c r="C6" s="1"/>
    </row>
    <row r="7" spans="1:35" x14ac:dyDescent="0.35">
      <c r="A7" s="1"/>
      <c r="B7" s="1"/>
      <c r="C7" s="1"/>
    </row>
    <row r="8" spans="1:35" x14ac:dyDescent="0.35">
      <c r="A8" s="1"/>
      <c r="B8" s="285">
        <v>2009</v>
      </c>
      <c r="C8" s="286"/>
      <c r="D8" s="285">
        <v>2010</v>
      </c>
      <c r="E8" s="286"/>
      <c r="F8" s="285">
        <v>2011</v>
      </c>
      <c r="G8" s="286"/>
      <c r="H8" s="285">
        <v>2012</v>
      </c>
      <c r="I8" s="286"/>
      <c r="J8" s="285">
        <v>2013</v>
      </c>
      <c r="K8" s="286"/>
      <c r="L8" s="285">
        <v>2014</v>
      </c>
      <c r="M8" s="286"/>
      <c r="N8" s="285">
        <v>2015</v>
      </c>
      <c r="O8" s="286"/>
      <c r="P8" s="285">
        <v>2016</v>
      </c>
      <c r="Q8" s="286"/>
      <c r="R8" s="285">
        <v>2017</v>
      </c>
      <c r="S8" s="286"/>
      <c r="T8" s="285">
        <v>2018</v>
      </c>
      <c r="U8" s="286"/>
      <c r="V8" s="285">
        <v>2019</v>
      </c>
      <c r="W8" s="286"/>
      <c r="X8" s="285">
        <v>2020</v>
      </c>
      <c r="Y8" s="286"/>
      <c r="Z8" s="285">
        <v>2021</v>
      </c>
      <c r="AA8" s="286"/>
      <c r="AB8" s="285">
        <v>2022</v>
      </c>
      <c r="AC8" s="286"/>
      <c r="AD8" s="285">
        <v>2023</v>
      </c>
      <c r="AE8" s="286"/>
      <c r="AF8" s="285">
        <v>2024</v>
      </c>
      <c r="AG8" s="286"/>
      <c r="AH8" s="285">
        <v>2025</v>
      </c>
      <c r="AI8" s="286"/>
    </row>
    <row r="9" spans="1:35" ht="43.5" x14ac:dyDescent="0.35">
      <c r="A9" s="3"/>
      <c r="B9" s="52" t="s">
        <v>91</v>
      </c>
      <c r="C9" s="52" t="s">
        <v>92</v>
      </c>
      <c r="D9" s="52" t="s">
        <v>93</v>
      </c>
      <c r="E9" s="52" t="s">
        <v>92</v>
      </c>
      <c r="F9" s="52" t="s">
        <v>93</v>
      </c>
      <c r="G9" s="52" t="s">
        <v>92</v>
      </c>
      <c r="H9" s="52" t="s">
        <v>93</v>
      </c>
      <c r="I9" s="52" t="s">
        <v>92</v>
      </c>
      <c r="J9" s="52" t="s">
        <v>93</v>
      </c>
      <c r="K9" s="52" t="s">
        <v>92</v>
      </c>
      <c r="L9" s="52" t="s">
        <v>93</v>
      </c>
      <c r="M9" s="52" t="s">
        <v>92</v>
      </c>
      <c r="N9" s="52" t="s">
        <v>93</v>
      </c>
      <c r="O9" s="52" t="s">
        <v>92</v>
      </c>
      <c r="P9" s="52" t="s">
        <v>93</v>
      </c>
      <c r="Q9" s="52" t="s">
        <v>92</v>
      </c>
      <c r="R9" s="52" t="s">
        <v>93</v>
      </c>
      <c r="S9" s="52" t="s">
        <v>92</v>
      </c>
      <c r="T9" s="52" t="s">
        <v>93</v>
      </c>
      <c r="U9" s="52" t="s">
        <v>92</v>
      </c>
      <c r="V9" s="52" t="s">
        <v>93</v>
      </c>
      <c r="W9" s="52" t="s">
        <v>92</v>
      </c>
      <c r="X9" s="52" t="s">
        <v>93</v>
      </c>
      <c r="Y9" s="52" t="s">
        <v>92</v>
      </c>
      <c r="Z9" s="52" t="s">
        <v>93</v>
      </c>
      <c r="AA9" s="52" t="s">
        <v>92</v>
      </c>
      <c r="AB9" s="52" t="s">
        <v>93</v>
      </c>
      <c r="AC9" s="52" t="s">
        <v>92</v>
      </c>
      <c r="AD9" s="52" t="s">
        <v>93</v>
      </c>
      <c r="AE9" s="52" t="s">
        <v>92</v>
      </c>
      <c r="AF9" s="52" t="s">
        <v>93</v>
      </c>
      <c r="AG9" s="52" t="s">
        <v>92</v>
      </c>
      <c r="AH9" s="52" t="s">
        <v>93</v>
      </c>
      <c r="AI9" s="52" t="s">
        <v>92</v>
      </c>
    </row>
    <row r="10" spans="1:35" x14ac:dyDescent="0.35">
      <c r="A10" s="56">
        <v>1</v>
      </c>
      <c r="B10" s="46">
        <v>25</v>
      </c>
      <c r="C10" s="46">
        <v>16.7</v>
      </c>
      <c r="D10" s="46">
        <v>25</v>
      </c>
      <c r="E10" s="46">
        <v>16.7</v>
      </c>
      <c r="F10" s="46">
        <v>25</v>
      </c>
      <c r="G10" s="46">
        <v>16.7</v>
      </c>
      <c r="H10" s="46">
        <v>25</v>
      </c>
      <c r="I10" s="46">
        <v>16.7</v>
      </c>
      <c r="J10" s="46">
        <v>25</v>
      </c>
      <c r="K10" s="46">
        <v>16.7</v>
      </c>
      <c r="L10" s="46">
        <v>25</v>
      </c>
      <c r="M10" s="46">
        <v>16.7</v>
      </c>
      <c r="N10" s="46">
        <v>25</v>
      </c>
      <c r="O10" s="46">
        <v>16.7</v>
      </c>
      <c r="P10" s="46">
        <v>25</v>
      </c>
      <c r="Q10" s="46">
        <v>16.7</v>
      </c>
      <c r="R10" s="46">
        <v>25</v>
      </c>
      <c r="S10" s="46">
        <v>16.7</v>
      </c>
      <c r="T10" s="46">
        <v>25</v>
      </c>
      <c r="U10" s="46">
        <v>16.7</v>
      </c>
      <c r="V10" s="46">
        <v>25</v>
      </c>
      <c r="W10" s="46">
        <v>16.7</v>
      </c>
      <c r="X10" s="46">
        <v>25</v>
      </c>
      <c r="Y10" s="46">
        <v>16.7</v>
      </c>
      <c r="Z10" s="46">
        <v>25</v>
      </c>
      <c r="AA10" s="46">
        <v>16.7</v>
      </c>
      <c r="AB10" s="46">
        <v>25</v>
      </c>
      <c r="AC10" s="46">
        <v>16.7</v>
      </c>
      <c r="AD10" s="46">
        <v>25</v>
      </c>
      <c r="AE10" s="46">
        <v>16.7</v>
      </c>
      <c r="AF10" s="46">
        <v>25</v>
      </c>
      <c r="AG10" s="46">
        <v>17</v>
      </c>
      <c r="AH10" s="46">
        <v>25</v>
      </c>
      <c r="AI10" s="46">
        <v>17</v>
      </c>
    </row>
    <row r="11" spans="1:35" x14ac:dyDescent="0.35">
      <c r="A11" s="56">
        <v>2</v>
      </c>
      <c r="B11" s="46">
        <v>25</v>
      </c>
      <c r="C11" s="46">
        <v>12.4</v>
      </c>
      <c r="D11" s="46">
        <v>25</v>
      </c>
      <c r="E11" s="46">
        <v>12.4</v>
      </c>
      <c r="F11" s="46">
        <v>25</v>
      </c>
      <c r="G11" s="46">
        <v>12.4</v>
      </c>
      <c r="H11" s="46">
        <v>25</v>
      </c>
      <c r="I11" s="46">
        <v>12.4</v>
      </c>
      <c r="J11" s="46">
        <v>25</v>
      </c>
      <c r="K11" s="46">
        <v>12.4</v>
      </c>
      <c r="L11" s="46">
        <v>25</v>
      </c>
      <c r="M11" s="46">
        <v>12.4</v>
      </c>
      <c r="N11" s="46">
        <v>25</v>
      </c>
      <c r="O11" s="46">
        <v>12.4</v>
      </c>
      <c r="P11" s="46">
        <v>25</v>
      </c>
      <c r="Q11" s="46">
        <v>12.4</v>
      </c>
      <c r="R11" s="46">
        <v>25</v>
      </c>
      <c r="S11" s="46">
        <v>12.4</v>
      </c>
      <c r="T11" s="46">
        <v>25</v>
      </c>
      <c r="U11" s="46">
        <v>12.4</v>
      </c>
      <c r="V11" s="46">
        <v>25</v>
      </c>
      <c r="W11" s="46">
        <v>12.4</v>
      </c>
      <c r="X11" s="46">
        <v>25</v>
      </c>
      <c r="Y11" s="46">
        <v>12.4</v>
      </c>
      <c r="Z11" s="46">
        <v>25</v>
      </c>
      <c r="AA11" s="46">
        <v>12.4</v>
      </c>
      <c r="AB11" s="46">
        <v>25</v>
      </c>
      <c r="AC11" s="46">
        <v>12.4</v>
      </c>
      <c r="AD11" s="46">
        <v>25</v>
      </c>
      <c r="AE11" s="46">
        <v>12.4</v>
      </c>
      <c r="AF11" s="46">
        <v>25</v>
      </c>
      <c r="AG11" s="46">
        <v>12</v>
      </c>
      <c r="AH11" s="46">
        <v>25</v>
      </c>
      <c r="AI11" s="46">
        <v>12</v>
      </c>
    </row>
    <row r="12" spans="1:35" x14ac:dyDescent="0.35">
      <c r="A12" s="56">
        <v>3</v>
      </c>
      <c r="B12" s="46">
        <v>25</v>
      </c>
      <c r="C12" s="46">
        <v>11.8</v>
      </c>
      <c r="D12" s="46">
        <v>25</v>
      </c>
      <c r="E12" s="46">
        <v>11.8</v>
      </c>
      <c r="F12" s="46">
        <v>25</v>
      </c>
      <c r="G12" s="46">
        <v>11.8</v>
      </c>
      <c r="H12" s="46">
        <v>25</v>
      </c>
      <c r="I12" s="46">
        <v>11.8</v>
      </c>
      <c r="J12" s="46">
        <v>25</v>
      </c>
      <c r="K12" s="46">
        <v>11.8</v>
      </c>
      <c r="L12" s="46">
        <v>25</v>
      </c>
      <c r="M12" s="46">
        <v>11.8</v>
      </c>
      <c r="N12" s="46">
        <v>25</v>
      </c>
      <c r="O12" s="46">
        <v>11.8</v>
      </c>
      <c r="P12" s="46">
        <v>25</v>
      </c>
      <c r="Q12" s="46">
        <v>11.8</v>
      </c>
      <c r="R12" s="46">
        <v>25</v>
      </c>
      <c r="S12" s="46">
        <v>11.8</v>
      </c>
      <c r="T12" s="46">
        <v>25</v>
      </c>
      <c r="U12" s="46">
        <v>11.8</v>
      </c>
      <c r="V12" s="46">
        <v>25</v>
      </c>
      <c r="W12" s="46">
        <v>11.8</v>
      </c>
      <c r="X12" s="46">
        <v>25</v>
      </c>
      <c r="Y12" s="46">
        <v>11.8</v>
      </c>
      <c r="Z12" s="46">
        <v>25</v>
      </c>
      <c r="AA12" s="46">
        <v>11.8</v>
      </c>
      <c r="AB12" s="46">
        <v>25</v>
      </c>
      <c r="AC12" s="46">
        <v>11.8</v>
      </c>
      <c r="AD12" s="46">
        <v>25</v>
      </c>
      <c r="AE12" s="46">
        <v>11.8</v>
      </c>
      <c r="AF12" s="46">
        <v>25</v>
      </c>
      <c r="AG12" s="46">
        <v>12</v>
      </c>
      <c r="AH12" s="46">
        <v>25</v>
      </c>
      <c r="AI12" s="46">
        <v>12</v>
      </c>
    </row>
    <row r="13" spans="1:35" x14ac:dyDescent="0.35">
      <c r="A13" s="56" t="s">
        <v>94</v>
      </c>
      <c r="B13" s="46">
        <v>4</v>
      </c>
      <c r="C13" s="46">
        <v>1.4</v>
      </c>
      <c r="D13" s="46">
        <v>4</v>
      </c>
      <c r="E13" s="46">
        <v>1.4</v>
      </c>
      <c r="F13" s="46">
        <v>4</v>
      </c>
      <c r="G13" s="46">
        <v>1.4</v>
      </c>
      <c r="H13" s="46">
        <v>4</v>
      </c>
      <c r="I13" s="46">
        <v>1.4</v>
      </c>
      <c r="J13" s="46">
        <v>4</v>
      </c>
      <c r="K13" s="46">
        <v>1.4</v>
      </c>
      <c r="L13" s="46">
        <v>4</v>
      </c>
      <c r="M13" s="46">
        <v>1.4</v>
      </c>
      <c r="N13" s="46">
        <v>4</v>
      </c>
      <c r="O13" s="46">
        <v>1.4</v>
      </c>
      <c r="P13" s="46">
        <v>4</v>
      </c>
      <c r="Q13" s="46">
        <v>1.4</v>
      </c>
      <c r="R13" s="46">
        <v>4</v>
      </c>
      <c r="S13" s="46">
        <v>1.4</v>
      </c>
      <c r="T13" s="46">
        <v>4</v>
      </c>
      <c r="U13" s="46">
        <v>1.4</v>
      </c>
      <c r="V13" s="46">
        <v>4</v>
      </c>
      <c r="W13" s="46">
        <v>1.4</v>
      </c>
      <c r="X13" s="46">
        <v>4</v>
      </c>
      <c r="Y13" s="46">
        <v>1.4</v>
      </c>
      <c r="Z13" s="46">
        <v>4</v>
      </c>
      <c r="AA13" s="46">
        <v>1.4</v>
      </c>
      <c r="AB13" s="46">
        <v>4</v>
      </c>
      <c r="AC13" s="46">
        <v>1.4</v>
      </c>
      <c r="AD13" s="46">
        <v>4</v>
      </c>
      <c r="AE13" s="46">
        <v>1.4</v>
      </c>
      <c r="AF13" s="46">
        <v>4</v>
      </c>
      <c r="AG13" s="46">
        <v>1</v>
      </c>
      <c r="AH13" s="46">
        <v>4</v>
      </c>
      <c r="AI13" s="46">
        <v>1</v>
      </c>
    </row>
    <row r="14" spans="1:35" x14ac:dyDescent="0.35">
      <c r="A14" s="56">
        <v>4</v>
      </c>
      <c r="B14" s="46">
        <v>26</v>
      </c>
      <c r="C14" s="46">
        <v>10.199999999999999</v>
      </c>
      <c r="D14" s="46">
        <v>26</v>
      </c>
      <c r="E14" s="46">
        <v>10.199999999999999</v>
      </c>
      <c r="F14" s="46">
        <v>26</v>
      </c>
      <c r="G14" s="46">
        <v>10.199999999999999</v>
      </c>
      <c r="H14" s="46">
        <v>26</v>
      </c>
      <c r="I14" s="46">
        <v>10.199999999999999</v>
      </c>
      <c r="J14" s="46">
        <v>27</v>
      </c>
      <c r="K14" s="46">
        <v>11.5</v>
      </c>
      <c r="L14" s="46">
        <v>27</v>
      </c>
      <c r="M14" s="46">
        <v>11.5</v>
      </c>
      <c r="N14" s="46">
        <v>27</v>
      </c>
      <c r="O14" s="46">
        <v>11.5</v>
      </c>
      <c r="P14" s="46">
        <v>27</v>
      </c>
      <c r="Q14" s="46">
        <v>11.5</v>
      </c>
      <c r="R14" s="46">
        <v>27</v>
      </c>
      <c r="S14" s="46">
        <v>11.5</v>
      </c>
      <c r="T14" s="46">
        <v>27</v>
      </c>
      <c r="U14" s="46">
        <v>11.5</v>
      </c>
      <c r="V14" s="46">
        <v>27</v>
      </c>
      <c r="W14" s="46">
        <v>11.5</v>
      </c>
      <c r="X14" s="46">
        <v>27</v>
      </c>
      <c r="Y14" s="46">
        <v>11.5</v>
      </c>
      <c r="Z14" s="46">
        <v>27</v>
      </c>
      <c r="AA14" s="46">
        <v>11.5</v>
      </c>
      <c r="AB14" s="46">
        <v>29</v>
      </c>
      <c r="AC14" s="46">
        <v>14</v>
      </c>
      <c r="AD14" s="46">
        <v>29</v>
      </c>
      <c r="AE14" s="46">
        <v>14</v>
      </c>
      <c r="AF14" s="46">
        <v>29</v>
      </c>
      <c r="AG14" s="46">
        <v>14</v>
      </c>
      <c r="AH14" s="46">
        <v>29</v>
      </c>
      <c r="AI14" s="46">
        <v>14</v>
      </c>
    </row>
    <row r="15" spans="1:35" x14ac:dyDescent="0.35">
      <c r="A15" s="56">
        <v>5</v>
      </c>
      <c r="B15" s="46">
        <v>22</v>
      </c>
      <c r="C15" s="46">
        <v>14.5</v>
      </c>
      <c r="D15" s="46">
        <v>22</v>
      </c>
      <c r="E15" s="46">
        <v>14.5</v>
      </c>
      <c r="F15" s="46">
        <v>22</v>
      </c>
      <c r="G15" s="46">
        <v>14.5</v>
      </c>
      <c r="H15" s="46">
        <v>22</v>
      </c>
      <c r="I15" s="46">
        <v>14.5</v>
      </c>
      <c r="J15" s="46">
        <v>22</v>
      </c>
      <c r="K15" s="46">
        <v>14.5</v>
      </c>
      <c r="L15" s="46">
        <v>22</v>
      </c>
      <c r="M15" s="46">
        <v>14.5</v>
      </c>
      <c r="N15" s="46">
        <v>22</v>
      </c>
      <c r="O15" s="46">
        <v>14.5</v>
      </c>
      <c r="P15" s="46">
        <v>22</v>
      </c>
      <c r="Q15" s="46">
        <v>14.5</v>
      </c>
      <c r="R15" s="46">
        <v>22</v>
      </c>
      <c r="S15" s="46">
        <v>14.5</v>
      </c>
      <c r="T15" s="46">
        <v>22</v>
      </c>
      <c r="U15" s="46">
        <v>14.5</v>
      </c>
      <c r="V15" s="46">
        <v>22</v>
      </c>
      <c r="W15" s="46">
        <v>14.5</v>
      </c>
      <c r="X15" s="46">
        <v>22</v>
      </c>
      <c r="Y15" s="46">
        <v>14.5</v>
      </c>
      <c r="Z15" s="46">
        <v>22</v>
      </c>
      <c r="AA15" s="46">
        <v>14.5</v>
      </c>
      <c r="AB15" s="46">
        <v>22</v>
      </c>
      <c r="AC15" s="46">
        <v>14.5</v>
      </c>
      <c r="AD15" s="46">
        <v>22</v>
      </c>
      <c r="AE15" s="46">
        <v>14.5</v>
      </c>
      <c r="AF15" s="46">
        <v>22</v>
      </c>
      <c r="AG15" s="46">
        <v>14</v>
      </c>
      <c r="AH15" s="46">
        <v>22</v>
      </c>
      <c r="AI15" s="46">
        <v>14</v>
      </c>
    </row>
    <row r="16" spans="1:35" x14ac:dyDescent="0.35">
      <c r="A16" s="56">
        <v>6</v>
      </c>
      <c r="B16" s="46">
        <v>28</v>
      </c>
      <c r="C16" s="46">
        <v>14.7</v>
      </c>
      <c r="D16" s="46">
        <v>28</v>
      </c>
      <c r="E16" s="46">
        <v>14.7</v>
      </c>
      <c r="F16" s="46">
        <v>28</v>
      </c>
      <c r="G16" s="46">
        <v>14.7</v>
      </c>
      <c r="H16" s="46">
        <v>28</v>
      </c>
      <c r="I16" s="46">
        <v>14.7</v>
      </c>
      <c r="J16" s="46">
        <v>28</v>
      </c>
      <c r="K16" s="46">
        <v>14.7</v>
      </c>
      <c r="L16" s="46">
        <v>28</v>
      </c>
      <c r="M16" s="46">
        <v>14.7</v>
      </c>
      <c r="N16" s="46">
        <v>28</v>
      </c>
      <c r="O16" s="46">
        <v>14.7</v>
      </c>
      <c r="P16" s="46">
        <v>28</v>
      </c>
      <c r="Q16" s="46">
        <v>14.7</v>
      </c>
      <c r="R16" s="46">
        <v>28</v>
      </c>
      <c r="S16" s="46">
        <v>14.7</v>
      </c>
      <c r="T16" s="46">
        <v>28</v>
      </c>
      <c r="U16" s="46">
        <v>14.7</v>
      </c>
      <c r="V16" s="46">
        <v>28</v>
      </c>
      <c r="W16" s="46">
        <v>14.7</v>
      </c>
      <c r="X16" s="46">
        <v>28</v>
      </c>
      <c r="Y16" s="46">
        <v>14.7</v>
      </c>
      <c r="Z16" s="46">
        <v>28</v>
      </c>
      <c r="AA16" s="46">
        <v>14.7</v>
      </c>
      <c r="AB16" s="46">
        <v>28</v>
      </c>
      <c r="AC16" s="46">
        <v>14.7</v>
      </c>
      <c r="AD16" s="46">
        <v>28</v>
      </c>
      <c r="AE16" s="46">
        <v>14.7</v>
      </c>
      <c r="AF16" s="46">
        <v>28</v>
      </c>
      <c r="AG16" s="46">
        <v>14</v>
      </c>
      <c r="AH16" s="46">
        <v>28</v>
      </c>
      <c r="AI16" s="46">
        <v>14</v>
      </c>
    </row>
    <row r="17" spans="1:35" x14ac:dyDescent="0.35">
      <c r="A17" s="56">
        <v>7</v>
      </c>
      <c r="B17" s="46">
        <v>38</v>
      </c>
      <c r="C17" s="46">
        <v>22.1</v>
      </c>
      <c r="D17" s="46">
        <v>38</v>
      </c>
      <c r="E17" s="46">
        <v>22.1</v>
      </c>
      <c r="F17" s="46">
        <v>38</v>
      </c>
      <c r="G17" s="46">
        <v>22.1</v>
      </c>
      <c r="H17" s="46">
        <v>38</v>
      </c>
      <c r="I17" s="46">
        <v>22.1</v>
      </c>
      <c r="J17" s="46">
        <v>38</v>
      </c>
      <c r="K17" s="46">
        <v>22.1</v>
      </c>
      <c r="L17" s="46">
        <v>38</v>
      </c>
      <c r="M17" s="46">
        <v>22.1</v>
      </c>
      <c r="N17" s="46">
        <v>38</v>
      </c>
      <c r="O17" s="46">
        <v>22.1</v>
      </c>
      <c r="P17" s="46">
        <v>38</v>
      </c>
      <c r="Q17" s="46">
        <v>22.1</v>
      </c>
      <c r="R17" s="46">
        <v>38</v>
      </c>
      <c r="S17" s="46">
        <v>22.1</v>
      </c>
      <c r="T17" s="46">
        <v>38</v>
      </c>
      <c r="U17" s="46">
        <v>22.1</v>
      </c>
      <c r="V17" s="46">
        <v>38</v>
      </c>
      <c r="W17" s="46">
        <v>22.1</v>
      </c>
      <c r="X17" s="46">
        <v>38</v>
      </c>
      <c r="Y17" s="46">
        <v>22.1</v>
      </c>
      <c r="Z17" s="46">
        <v>38</v>
      </c>
      <c r="AA17" s="46">
        <v>22.1</v>
      </c>
      <c r="AB17" s="46">
        <v>38</v>
      </c>
      <c r="AC17" s="46">
        <v>22.1</v>
      </c>
      <c r="AD17" s="46">
        <v>38</v>
      </c>
      <c r="AE17" s="46">
        <v>22.1</v>
      </c>
      <c r="AF17" s="46">
        <v>38</v>
      </c>
      <c r="AG17" s="46">
        <v>23</v>
      </c>
      <c r="AH17" s="46">
        <v>38</v>
      </c>
      <c r="AI17" s="46">
        <v>23</v>
      </c>
    </row>
    <row r="18" spans="1:35" x14ac:dyDescent="0.35">
      <c r="A18" s="56" t="s">
        <v>95</v>
      </c>
      <c r="B18" s="46">
        <v>8</v>
      </c>
      <c r="C18" s="46">
        <v>4</v>
      </c>
      <c r="D18" s="46">
        <v>8</v>
      </c>
      <c r="E18" s="46">
        <v>4</v>
      </c>
      <c r="F18" s="46">
        <v>8</v>
      </c>
      <c r="G18" s="46">
        <v>4</v>
      </c>
      <c r="H18" s="46">
        <v>8</v>
      </c>
      <c r="I18" s="46">
        <v>4</v>
      </c>
      <c r="J18" s="46">
        <v>8</v>
      </c>
      <c r="K18" s="46">
        <v>4</v>
      </c>
      <c r="L18" s="46">
        <v>8</v>
      </c>
      <c r="M18" s="46">
        <v>4</v>
      </c>
      <c r="N18" s="46">
        <v>8</v>
      </c>
      <c r="O18" s="46">
        <v>4</v>
      </c>
      <c r="P18" s="46">
        <v>8</v>
      </c>
      <c r="Q18" s="46">
        <v>4</v>
      </c>
      <c r="R18" s="46">
        <v>8</v>
      </c>
      <c r="S18" s="46">
        <v>4</v>
      </c>
      <c r="T18" s="46">
        <v>8</v>
      </c>
      <c r="U18" s="46">
        <v>4</v>
      </c>
      <c r="V18" s="46">
        <v>8</v>
      </c>
      <c r="W18" s="46">
        <v>4</v>
      </c>
      <c r="X18" s="46">
        <v>8</v>
      </c>
      <c r="Y18" s="46">
        <v>4</v>
      </c>
      <c r="Z18" s="46">
        <v>8</v>
      </c>
      <c r="AA18" s="46">
        <v>4</v>
      </c>
      <c r="AB18" s="46">
        <v>8</v>
      </c>
      <c r="AC18" s="46">
        <v>4</v>
      </c>
      <c r="AD18" s="46">
        <v>8</v>
      </c>
      <c r="AE18" s="46">
        <v>4</v>
      </c>
      <c r="AF18" s="46">
        <v>8</v>
      </c>
      <c r="AG18" s="46">
        <v>4</v>
      </c>
      <c r="AH18" s="46">
        <v>8</v>
      </c>
      <c r="AI18" s="46">
        <v>4</v>
      </c>
    </row>
    <row r="19" spans="1:35" x14ac:dyDescent="0.35">
      <c r="A19" s="56">
        <v>8</v>
      </c>
      <c r="B19" s="46">
        <v>37</v>
      </c>
      <c r="C19" s="46">
        <v>23.4</v>
      </c>
      <c r="D19" s="46">
        <v>37</v>
      </c>
      <c r="E19" s="46">
        <v>23.4</v>
      </c>
      <c r="F19" s="46">
        <v>38</v>
      </c>
      <c r="G19" s="46">
        <v>23.4</v>
      </c>
      <c r="H19" s="46">
        <v>38</v>
      </c>
      <c r="I19" s="46">
        <v>23.4</v>
      </c>
      <c r="J19" s="46">
        <v>38</v>
      </c>
      <c r="K19" s="46">
        <v>23.4</v>
      </c>
      <c r="L19" s="46">
        <v>38</v>
      </c>
      <c r="M19" s="46">
        <v>23.4</v>
      </c>
      <c r="N19" s="46">
        <v>38</v>
      </c>
      <c r="O19" s="46">
        <v>23.4</v>
      </c>
      <c r="P19" s="46">
        <v>38</v>
      </c>
      <c r="Q19" s="46">
        <v>23.4</v>
      </c>
      <c r="R19" s="46">
        <v>38</v>
      </c>
      <c r="S19" s="46">
        <v>23.4</v>
      </c>
      <c r="T19" s="46">
        <v>38</v>
      </c>
      <c r="U19" s="46">
        <v>23.4</v>
      </c>
      <c r="V19" s="46">
        <v>38</v>
      </c>
      <c r="W19" s="46">
        <v>23.4</v>
      </c>
      <c r="X19" s="46">
        <v>38</v>
      </c>
      <c r="Y19" s="46">
        <v>23.4</v>
      </c>
      <c r="Z19" s="46">
        <v>38</v>
      </c>
      <c r="AA19" s="46">
        <v>23.4</v>
      </c>
      <c r="AB19" s="46">
        <v>38</v>
      </c>
      <c r="AC19" s="46">
        <v>23.4</v>
      </c>
      <c r="AD19" s="46">
        <v>38</v>
      </c>
      <c r="AE19" s="46">
        <v>23.4</v>
      </c>
      <c r="AF19" s="46">
        <v>38</v>
      </c>
      <c r="AG19" s="46">
        <v>23</v>
      </c>
      <c r="AH19" s="46">
        <v>38</v>
      </c>
      <c r="AI19" s="46">
        <v>23</v>
      </c>
    </row>
    <row r="20" spans="1:35" x14ac:dyDescent="0.35">
      <c r="A20" s="56">
        <v>9</v>
      </c>
      <c r="B20" s="46">
        <v>37</v>
      </c>
      <c r="C20" s="46">
        <v>19.399999999999999</v>
      </c>
      <c r="D20" s="46">
        <v>37</v>
      </c>
      <c r="E20" s="46">
        <v>19.399999999999999</v>
      </c>
      <c r="F20" s="46">
        <v>37</v>
      </c>
      <c r="G20" s="46">
        <v>19.399999999999999</v>
      </c>
      <c r="H20" s="46">
        <v>37</v>
      </c>
      <c r="I20" s="46">
        <v>19.399999999999999</v>
      </c>
      <c r="J20" s="46">
        <v>37</v>
      </c>
      <c r="K20" s="46">
        <v>19.399999999999999</v>
      </c>
      <c r="L20" s="46">
        <v>37</v>
      </c>
      <c r="M20" s="46">
        <v>19.399999999999999</v>
      </c>
      <c r="N20" s="46">
        <v>37</v>
      </c>
      <c r="O20" s="46">
        <v>19.399999999999999</v>
      </c>
      <c r="P20" s="46">
        <v>37</v>
      </c>
      <c r="Q20" s="46">
        <v>19.399999999999999</v>
      </c>
      <c r="R20" s="46">
        <v>37</v>
      </c>
      <c r="S20" s="46">
        <v>19.399999999999999</v>
      </c>
      <c r="T20" s="46">
        <v>37</v>
      </c>
      <c r="U20" s="46">
        <v>19.399999999999999</v>
      </c>
      <c r="V20" s="46">
        <v>37</v>
      </c>
      <c r="W20" s="46">
        <v>19.399999999999999</v>
      </c>
      <c r="X20" s="46">
        <v>37</v>
      </c>
      <c r="Y20" s="46">
        <v>19.399999999999999</v>
      </c>
      <c r="Z20" s="46">
        <v>37</v>
      </c>
      <c r="AA20" s="46">
        <v>19.399999999999999</v>
      </c>
      <c r="AB20" s="46">
        <v>37</v>
      </c>
      <c r="AC20" s="46">
        <v>19.399999999999999</v>
      </c>
      <c r="AD20" s="46">
        <v>37</v>
      </c>
      <c r="AE20" s="46">
        <v>19.399999999999999</v>
      </c>
      <c r="AF20" s="46">
        <v>37</v>
      </c>
      <c r="AG20" s="46">
        <v>19</v>
      </c>
      <c r="AH20" s="46">
        <v>37</v>
      </c>
      <c r="AI20" s="46">
        <v>19</v>
      </c>
    </row>
    <row r="21" spans="1:35" x14ac:dyDescent="0.35">
      <c r="A21" s="56">
        <v>10</v>
      </c>
      <c r="B21" s="46">
        <v>23</v>
      </c>
      <c r="C21" s="46">
        <v>13</v>
      </c>
      <c r="D21" s="46">
        <v>23</v>
      </c>
      <c r="E21" s="46">
        <v>13</v>
      </c>
      <c r="F21" s="46">
        <v>23</v>
      </c>
      <c r="G21" s="46">
        <v>13</v>
      </c>
      <c r="H21" s="46">
        <v>23</v>
      </c>
      <c r="I21" s="46">
        <v>13</v>
      </c>
      <c r="J21" s="46">
        <v>23</v>
      </c>
      <c r="K21" s="46">
        <v>13</v>
      </c>
      <c r="L21" s="46">
        <v>23</v>
      </c>
      <c r="M21" s="46">
        <v>13</v>
      </c>
      <c r="N21" s="46">
        <v>23</v>
      </c>
      <c r="O21" s="46">
        <v>13</v>
      </c>
      <c r="P21" s="46">
        <v>23</v>
      </c>
      <c r="Q21" s="46">
        <v>13</v>
      </c>
      <c r="R21" s="46">
        <v>23</v>
      </c>
      <c r="S21" s="46">
        <v>13</v>
      </c>
      <c r="T21" s="46">
        <v>23</v>
      </c>
      <c r="U21" s="46">
        <v>13</v>
      </c>
      <c r="V21" s="46">
        <v>23</v>
      </c>
      <c r="W21" s="46">
        <v>13</v>
      </c>
      <c r="X21" s="46">
        <v>23</v>
      </c>
      <c r="Y21" s="46">
        <v>13</v>
      </c>
      <c r="Z21" s="46">
        <v>23</v>
      </c>
      <c r="AA21" s="46">
        <v>13</v>
      </c>
      <c r="AB21" s="46">
        <v>23</v>
      </c>
      <c r="AC21" s="46">
        <v>13</v>
      </c>
      <c r="AD21" s="46">
        <v>23</v>
      </c>
      <c r="AE21" s="46">
        <v>13</v>
      </c>
      <c r="AF21" s="46">
        <v>23</v>
      </c>
      <c r="AG21" s="46">
        <v>14</v>
      </c>
      <c r="AH21" s="46">
        <v>23</v>
      </c>
      <c r="AI21" s="46">
        <v>14</v>
      </c>
    </row>
    <row r="22" spans="1:35" x14ac:dyDescent="0.35">
      <c r="A22" s="56">
        <v>11</v>
      </c>
      <c r="B22" s="46">
        <v>13</v>
      </c>
      <c r="C22" s="46">
        <v>6.2</v>
      </c>
      <c r="D22" s="46">
        <v>13</v>
      </c>
      <c r="E22" s="46">
        <v>6.2</v>
      </c>
      <c r="F22" s="46">
        <v>13</v>
      </c>
      <c r="G22" s="46">
        <v>6.2</v>
      </c>
      <c r="H22" s="46">
        <v>13</v>
      </c>
      <c r="I22" s="46">
        <v>6.2</v>
      </c>
      <c r="J22" s="46">
        <v>13</v>
      </c>
      <c r="K22" s="46">
        <v>6.2</v>
      </c>
      <c r="L22" s="46">
        <v>13</v>
      </c>
      <c r="M22" s="46">
        <v>6.2</v>
      </c>
      <c r="N22" s="46">
        <v>13</v>
      </c>
      <c r="O22" s="46">
        <v>6.2</v>
      </c>
      <c r="P22" s="46">
        <v>13</v>
      </c>
      <c r="Q22" s="46">
        <v>6.2</v>
      </c>
      <c r="R22" s="46">
        <v>13</v>
      </c>
      <c r="S22" s="46">
        <v>6.2</v>
      </c>
      <c r="T22" s="46">
        <v>13</v>
      </c>
      <c r="U22" s="46">
        <v>6.2</v>
      </c>
      <c r="V22" s="46">
        <v>13</v>
      </c>
      <c r="W22" s="46">
        <v>6.2</v>
      </c>
      <c r="X22" s="46">
        <v>13</v>
      </c>
      <c r="Y22" s="46">
        <v>6.2</v>
      </c>
      <c r="Z22" s="46">
        <v>13</v>
      </c>
      <c r="AA22" s="46">
        <v>6.2</v>
      </c>
      <c r="AB22" s="46">
        <v>13</v>
      </c>
      <c r="AC22" s="46">
        <v>6.2</v>
      </c>
      <c r="AD22" s="46">
        <v>13</v>
      </c>
      <c r="AE22" s="46">
        <v>6.2</v>
      </c>
      <c r="AF22" s="46">
        <v>19</v>
      </c>
      <c r="AG22" s="46">
        <v>12</v>
      </c>
      <c r="AH22" s="46">
        <v>19</v>
      </c>
      <c r="AI22" s="46">
        <v>12</v>
      </c>
    </row>
    <row r="23" spans="1:35" x14ac:dyDescent="0.35">
      <c r="A23" s="56">
        <v>12</v>
      </c>
      <c r="B23" s="46">
        <v>28</v>
      </c>
      <c r="C23" s="46">
        <v>13.1</v>
      </c>
      <c r="D23" s="46">
        <v>28</v>
      </c>
      <c r="E23" s="46">
        <v>13.1</v>
      </c>
      <c r="F23" s="46">
        <v>28</v>
      </c>
      <c r="G23" s="46">
        <v>13.1</v>
      </c>
      <c r="H23" s="46">
        <v>29</v>
      </c>
      <c r="I23" s="46">
        <v>15.1</v>
      </c>
      <c r="J23" s="46">
        <v>29</v>
      </c>
      <c r="K23" s="46">
        <v>15.1</v>
      </c>
      <c r="L23" s="46">
        <v>29</v>
      </c>
      <c r="M23" s="46">
        <v>15.1</v>
      </c>
      <c r="N23" s="46">
        <v>29</v>
      </c>
      <c r="O23" s="46">
        <v>15.1</v>
      </c>
      <c r="P23" s="46">
        <v>29</v>
      </c>
      <c r="Q23" s="46">
        <v>15.1</v>
      </c>
      <c r="R23" s="46">
        <v>29</v>
      </c>
      <c r="S23" s="46">
        <v>15.1</v>
      </c>
      <c r="T23" s="46">
        <v>29</v>
      </c>
      <c r="U23" s="46">
        <v>15.1</v>
      </c>
      <c r="V23" s="46">
        <v>29</v>
      </c>
      <c r="W23" s="46">
        <v>15.1</v>
      </c>
      <c r="X23" s="46">
        <v>29</v>
      </c>
      <c r="Y23" s="46">
        <v>15.1</v>
      </c>
      <c r="Z23" s="46">
        <v>29</v>
      </c>
      <c r="AA23" s="46">
        <v>15.1</v>
      </c>
      <c r="AB23" s="46">
        <v>31</v>
      </c>
      <c r="AC23" s="46">
        <v>17.2</v>
      </c>
      <c r="AD23" s="46">
        <v>31</v>
      </c>
      <c r="AE23" s="46">
        <v>17.2</v>
      </c>
      <c r="AF23" s="46">
        <v>31</v>
      </c>
      <c r="AG23" s="46">
        <v>17</v>
      </c>
      <c r="AH23" s="46">
        <v>31</v>
      </c>
      <c r="AI23" s="46">
        <v>17</v>
      </c>
    </row>
    <row r="24" spans="1:35" x14ac:dyDescent="0.35">
      <c r="A24" s="56">
        <v>13</v>
      </c>
      <c r="B24" s="46">
        <v>32</v>
      </c>
      <c r="C24" s="46">
        <v>24</v>
      </c>
      <c r="D24" s="46">
        <v>32</v>
      </c>
      <c r="E24" s="46">
        <v>24</v>
      </c>
      <c r="F24" s="46">
        <v>32</v>
      </c>
      <c r="G24" s="46">
        <v>24</v>
      </c>
      <c r="H24" s="46">
        <v>32</v>
      </c>
      <c r="I24" s="46">
        <v>24</v>
      </c>
      <c r="J24" s="46">
        <v>32</v>
      </c>
      <c r="K24" s="46">
        <v>24</v>
      </c>
      <c r="L24" s="46">
        <v>32</v>
      </c>
      <c r="M24" s="46">
        <v>24</v>
      </c>
      <c r="N24" s="46">
        <v>32</v>
      </c>
      <c r="O24" s="46">
        <v>24</v>
      </c>
      <c r="P24" s="46">
        <v>32</v>
      </c>
      <c r="Q24" s="46">
        <v>24</v>
      </c>
      <c r="R24" s="46">
        <v>32</v>
      </c>
      <c r="S24" s="46">
        <v>24</v>
      </c>
      <c r="T24" s="46">
        <v>32</v>
      </c>
      <c r="U24" s="46">
        <v>24</v>
      </c>
      <c r="V24" s="46">
        <v>32</v>
      </c>
      <c r="W24" s="46">
        <v>24</v>
      </c>
      <c r="X24" s="46">
        <v>32</v>
      </c>
      <c r="Y24" s="46">
        <v>24</v>
      </c>
      <c r="Z24" s="46">
        <v>32</v>
      </c>
      <c r="AA24" s="46">
        <v>24</v>
      </c>
      <c r="AB24" s="46">
        <v>32</v>
      </c>
      <c r="AC24" s="46">
        <v>24</v>
      </c>
      <c r="AD24" s="46">
        <v>32</v>
      </c>
      <c r="AE24" s="46">
        <v>24</v>
      </c>
      <c r="AF24" s="46">
        <v>32</v>
      </c>
      <c r="AG24" s="46">
        <v>24</v>
      </c>
      <c r="AH24" s="46">
        <v>32</v>
      </c>
      <c r="AI24" s="46">
        <v>24</v>
      </c>
    </row>
    <row r="25" spans="1:35" x14ac:dyDescent="0.35">
      <c r="A25" s="56">
        <v>14</v>
      </c>
      <c r="B25" s="46">
        <v>9</v>
      </c>
      <c r="C25" s="46">
        <v>8.6</v>
      </c>
      <c r="D25" s="46">
        <v>9</v>
      </c>
      <c r="E25" s="46">
        <v>8.6</v>
      </c>
      <c r="F25" s="46">
        <v>9</v>
      </c>
      <c r="G25" s="46">
        <v>8.6</v>
      </c>
      <c r="H25" s="46">
        <v>9</v>
      </c>
      <c r="I25" s="46">
        <v>8.6</v>
      </c>
      <c r="J25" s="46">
        <v>9</v>
      </c>
      <c r="K25" s="46">
        <v>8.6</v>
      </c>
      <c r="L25" s="46">
        <v>9</v>
      </c>
      <c r="M25" s="46">
        <v>8.6</v>
      </c>
      <c r="N25" s="46">
        <v>9</v>
      </c>
      <c r="O25" s="46">
        <v>8.6</v>
      </c>
      <c r="P25" s="46">
        <v>9</v>
      </c>
      <c r="Q25" s="46">
        <v>8.6</v>
      </c>
      <c r="R25" s="46">
        <v>9</v>
      </c>
      <c r="S25" s="46">
        <v>8.6</v>
      </c>
      <c r="T25" s="46">
        <v>9</v>
      </c>
      <c r="U25" s="46">
        <v>8.6</v>
      </c>
      <c r="V25" s="46">
        <v>9</v>
      </c>
      <c r="W25" s="46">
        <v>8.6</v>
      </c>
      <c r="X25" s="46">
        <v>13</v>
      </c>
      <c r="Y25" s="46">
        <v>14.399999999999999</v>
      </c>
      <c r="Z25" s="46">
        <v>13</v>
      </c>
      <c r="AA25" s="46">
        <v>14.4</v>
      </c>
      <c r="AB25" s="46">
        <v>13</v>
      </c>
      <c r="AC25" s="46">
        <v>14.4</v>
      </c>
      <c r="AD25" s="46">
        <v>13</v>
      </c>
      <c r="AE25" s="46">
        <v>17.299999999999976</v>
      </c>
      <c r="AF25" s="46">
        <v>21</v>
      </c>
      <c r="AG25" s="46">
        <v>28</v>
      </c>
      <c r="AH25" s="46">
        <v>21</v>
      </c>
      <c r="AI25" s="46">
        <v>28</v>
      </c>
    </row>
    <row r="26" spans="1:35" ht="29" x14ac:dyDescent="0.35">
      <c r="A26" s="57" t="s">
        <v>96</v>
      </c>
      <c r="B26" s="206">
        <v>302</v>
      </c>
      <c r="C26" s="206">
        <v>216</v>
      </c>
      <c r="D26" s="206">
        <v>302</v>
      </c>
      <c r="E26" s="206">
        <v>216</v>
      </c>
      <c r="F26" s="206">
        <v>302</v>
      </c>
      <c r="G26" s="206">
        <v>216</v>
      </c>
      <c r="H26" s="206">
        <v>302</v>
      </c>
      <c r="I26" s="206">
        <v>218</v>
      </c>
      <c r="J26" s="206">
        <v>302</v>
      </c>
      <c r="K26" s="206">
        <v>219</v>
      </c>
      <c r="L26" s="206">
        <v>302</v>
      </c>
      <c r="M26" s="206">
        <v>219</v>
      </c>
      <c r="N26" s="206">
        <v>302</v>
      </c>
      <c r="O26" s="206">
        <v>219</v>
      </c>
      <c r="P26" s="206">
        <v>302</v>
      </c>
      <c r="Q26" s="206">
        <v>219</v>
      </c>
      <c r="R26" s="206">
        <v>302</v>
      </c>
      <c r="S26" s="206">
        <v>219</v>
      </c>
      <c r="T26" s="206">
        <v>302</v>
      </c>
      <c r="U26" s="206">
        <v>219</v>
      </c>
      <c r="V26" s="206">
        <v>302</v>
      </c>
      <c r="W26" s="206">
        <v>219</v>
      </c>
      <c r="X26" s="206">
        <v>304</v>
      </c>
      <c r="Y26" s="206">
        <v>225</v>
      </c>
      <c r="Z26" s="206">
        <v>304</v>
      </c>
      <c r="AA26" s="206">
        <v>225</v>
      </c>
      <c r="AB26" s="206">
        <v>309</v>
      </c>
      <c r="AC26" s="206">
        <v>229.10000000000002</v>
      </c>
      <c r="AD26" s="206">
        <v>312</v>
      </c>
      <c r="AE26" s="206">
        <v>232</v>
      </c>
      <c r="AF26" s="206">
        <v>320</v>
      </c>
      <c r="AG26" s="206">
        <v>248</v>
      </c>
      <c r="AH26" s="206">
        <v>320</v>
      </c>
      <c r="AI26" s="206">
        <v>248</v>
      </c>
    </row>
    <row r="27" spans="1:35" ht="15.75" customHeight="1" x14ac:dyDescent="0.35">
      <c r="A27" s="119" t="s">
        <v>97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E27" s="30"/>
      <c r="AF27" s="30"/>
      <c r="AG27" s="30"/>
    </row>
    <row r="28" spans="1:35" x14ac:dyDescent="0.35">
      <c r="A28" s="243" t="s">
        <v>223</v>
      </c>
      <c r="B28" s="62"/>
      <c r="C28" s="62"/>
      <c r="D28" s="62"/>
      <c r="E28" s="62"/>
      <c r="F28" s="62"/>
      <c r="G28" s="61"/>
      <c r="H28" s="61"/>
      <c r="I28" s="61"/>
      <c r="J28" s="61"/>
      <c r="K28" s="61"/>
      <c r="L28" s="42"/>
      <c r="Y28" s="42"/>
      <c r="Z28" s="42"/>
      <c r="AA28" s="42"/>
      <c r="AB28" s="42"/>
      <c r="AE28" s="30"/>
      <c r="AF28" s="30"/>
      <c r="AG28" s="30"/>
    </row>
    <row r="29" spans="1:35" x14ac:dyDescent="0.35">
      <c r="A29" s="243" t="s">
        <v>225</v>
      </c>
      <c r="B29" s="2"/>
      <c r="C29" s="2"/>
      <c r="E29" s="2"/>
      <c r="AC29" s="30"/>
      <c r="AD29" s="30"/>
      <c r="AE29" s="30"/>
      <c r="AF29" s="30"/>
      <c r="AG29" s="30"/>
    </row>
    <row r="30" spans="1:35" x14ac:dyDescent="0.35">
      <c r="A30" s="243" t="s">
        <v>224</v>
      </c>
      <c r="B30" s="2"/>
      <c r="C30" s="2"/>
      <c r="E30" s="2"/>
    </row>
    <row r="31" spans="1:35" x14ac:dyDescent="0.35">
      <c r="A31" s="243" t="s">
        <v>232</v>
      </c>
    </row>
    <row r="32" spans="1:35" x14ac:dyDescent="0.35">
      <c r="A32" s="62" t="s">
        <v>98</v>
      </c>
      <c r="B32" s="2"/>
      <c r="C32" s="2"/>
      <c r="E32" s="2"/>
    </row>
    <row r="33" spans="1:1" x14ac:dyDescent="0.35">
      <c r="A33" s="2" t="s">
        <v>99</v>
      </c>
    </row>
  </sheetData>
  <mergeCells count="17">
    <mergeCell ref="L8:M8"/>
    <mergeCell ref="N8:O8"/>
    <mergeCell ref="P8:Q8"/>
    <mergeCell ref="R8:S8"/>
    <mergeCell ref="B8:C8"/>
    <mergeCell ref="D8:E8"/>
    <mergeCell ref="F8:G8"/>
    <mergeCell ref="H8:I8"/>
    <mergeCell ref="J8:K8"/>
    <mergeCell ref="T8:U8"/>
    <mergeCell ref="AH8:AI8"/>
    <mergeCell ref="AF8:AG8"/>
    <mergeCell ref="AD8:AE8"/>
    <mergeCell ref="AB8:AC8"/>
    <mergeCell ref="V8:W8"/>
    <mergeCell ref="X8:Y8"/>
    <mergeCell ref="Z8:AA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241300</xdr:colOff>
                <xdr:row>3</xdr:row>
                <xdr:rowOff>146050</xdr:rowOff>
              </to>
            </anchor>
          </objectPr>
        </oleObject>
      </mc:Choice>
      <mc:Fallback>
        <oleObject progId="MSPhotoEd.3" shapeId="51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6:AJ73"/>
  <sheetViews>
    <sheetView topLeftCell="A9" zoomScale="80" zoomScaleNormal="80" workbookViewId="0">
      <pane xSplit="1" topLeftCell="W1" activePane="topRight" state="frozen"/>
      <selection activeCell="A7" sqref="A7"/>
      <selection pane="topRight" activeCell="A70" sqref="A70"/>
    </sheetView>
  </sheetViews>
  <sheetFormatPr baseColWidth="10" defaultColWidth="11.453125" defaultRowHeight="14.5" x14ac:dyDescent="0.35"/>
  <cols>
    <col min="1" max="1" width="19.453125" customWidth="1"/>
    <col min="2" max="2" width="21.1796875" customWidth="1"/>
    <col min="3" max="22" width="11.54296875" customWidth="1"/>
    <col min="23" max="26" width="11.453125" customWidth="1"/>
    <col min="27" max="28" width="11.54296875" customWidth="1"/>
    <col min="29" max="34" width="11.453125" customWidth="1"/>
  </cols>
  <sheetData>
    <row r="6" spans="1:36" x14ac:dyDescent="0.35">
      <c r="A6" s="1" t="s">
        <v>100</v>
      </c>
      <c r="B6" s="1"/>
    </row>
    <row r="7" spans="1:36" x14ac:dyDescent="0.35">
      <c r="A7" s="1"/>
      <c r="B7" s="1"/>
    </row>
    <row r="8" spans="1:36" x14ac:dyDescent="0.35">
      <c r="A8" s="1"/>
      <c r="B8" s="1"/>
      <c r="C8" s="285">
        <v>2009</v>
      </c>
      <c r="D8" s="286"/>
      <c r="E8" s="285">
        <v>2010</v>
      </c>
      <c r="F8" s="286"/>
      <c r="G8" s="285">
        <v>2011</v>
      </c>
      <c r="H8" s="286"/>
      <c r="I8" s="285">
        <v>2012</v>
      </c>
      <c r="J8" s="286"/>
      <c r="K8" s="285">
        <v>2013</v>
      </c>
      <c r="L8" s="286"/>
      <c r="M8" s="285">
        <v>2014</v>
      </c>
      <c r="N8" s="286"/>
      <c r="O8" s="285">
        <v>2015</v>
      </c>
      <c r="P8" s="286"/>
      <c r="Q8" s="285">
        <v>2016</v>
      </c>
      <c r="R8" s="286"/>
      <c r="S8" s="285">
        <v>2017</v>
      </c>
      <c r="T8" s="286"/>
      <c r="U8" s="285">
        <v>2018</v>
      </c>
      <c r="V8" s="286"/>
      <c r="W8" s="285">
        <v>2019</v>
      </c>
      <c r="X8" s="286"/>
      <c r="Y8" s="285">
        <v>2020</v>
      </c>
      <c r="Z8" s="286"/>
      <c r="AA8" s="285">
        <v>2021</v>
      </c>
      <c r="AB8" s="286"/>
      <c r="AC8" s="285">
        <v>2022</v>
      </c>
      <c r="AD8" s="286"/>
      <c r="AE8" s="285">
        <v>2023</v>
      </c>
      <c r="AF8" s="286"/>
      <c r="AG8" s="285">
        <v>2024</v>
      </c>
      <c r="AH8" s="286"/>
      <c r="AI8" s="285">
        <v>2025</v>
      </c>
      <c r="AJ8" s="286"/>
    </row>
    <row r="9" spans="1:36" ht="58" x14ac:dyDescent="0.35">
      <c r="A9" s="8"/>
      <c r="B9" s="52" t="s">
        <v>61</v>
      </c>
      <c r="C9" s="52" t="s">
        <v>101</v>
      </c>
      <c r="D9" s="52" t="s">
        <v>92</v>
      </c>
      <c r="E9" s="52" t="s">
        <v>101</v>
      </c>
      <c r="F9" s="52" t="s">
        <v>92</v>
      </c>
      <c r="G9" s="52" t="s">
        <v>101</v>
      </c>
      <c r="H9" s="52" t="s">
        <v>92</v>
      </c>
      <c r="I9" s="52" t="s">
        <v>101</v>
      </c>
      <c r="J9" s="52" t="s">
        <v>92</v>
      </c>
      <c r="K9" s="52" t="s">
        <v>101</v>
      </c>
      <c r="L9" s="52" t="s">
        <v>92</v>
      </c>
      <c r="M9" s="52" t="s">
        <v>101</v>
      </c>
      <c r="N9" s="52" t="s">
        <v>92</v>
      </c>
      <c r="O9" s="52" t="s">
        <v>101</v>
      </c>
      <c r="P9" s="52" t="s">
        <v>92</v>
      </c>
      <c r="Q9" s="52" t="s">
        <v>101</v>
      </c>
      <c r="R9" s="52" t="s">
        <v>92</v>
      </c>
      <c r="S9" s="52" t="s">
        <v>101</v>
      </c>
      <c r="T9" s="52" t="s">
        <v>92</v>
      </c>
      <c r="U9" s="52" t="s">
        <v>101</v>
      </c>
      <c r="V9" s="52" t="s">
        <v>92</v>
      </c>
      <c r="W9" s="52" t="s">
        <v>101</v>
      </c>
      <c r="X9" s="52" t="s">
        <v>92</v>
      </c>
      <c r="Y9" s="52" t="s">
        <v>101</v>
      </c>
      <c r="Z9" s="52" t="s">
        <v>92</v>
      </c>
      <c r="AA9" s="52" t="s">
        <v>101</v>
      </c>
      <c r="AB9" s="52" t="s">
        <v>92</v>
      </c>
      <c r="AC9" s="52" t="s">
        <v>101</v>
      </c>
      <c r="AD9" s="52" t="s">
        <v>92</v>
      </c>
      <c r="AE9" s="52" t="s">
        <v>101</v>
      </c>
      <c r="AF9" s="52" t="s">
        <v>92</v>
      </c>
      <c r="AG9" s="52" t="s">
        <v>101</v>
      </c>
      <c r="AH9" s="52" t="s">
        <v>92</v>
      </c>
      <c r="AI9" s="52" t="s">
        <v>101</v>
      </c>
      <c r="AJ9" s="52" t="s">
        <v>92</v>
      </c>
    </row>
    <row r="10" spans="1:36" x14ac:dyDescent="0.35">
      <c r="A10" s="56" t="s">
        <v>102</v>
      </c>
      <c r="B10" s="6" t="s">
        <v>47</v>
      </c>
      <c r="C10" s="9">
        <v>26</v>
      </c>
      <c r="D10" s="48">
        <v>12</v>
      </c>
      <c r="E10" s="9">
        <v>26</v>
      </c>
      <c r="F10" s="48">
        <v>12</v>
      </c>
      <c r="G10" s="48">
        <v>26</v>
      </c>
      <c r="H10" s="48">
        <v>12</v>
      </c>
      <c r="I10" s="48">
        <v>36</v>
      </c>
      <c r="J10" s="60">
        <v>18</v>
      </c>
      <c r="K10" s="60">
        <v>36</v>
      </c>
      <c r="L10" s="60">
        <v>18</v>
      </c>
      <c r="M10" s="60">
        <v>36</v>
      </c>
      <c r="N10" s="60">
        <v>18</v>
      </c>
      <c r="O10" s="60">
        <v>36</v>
      </c>
      <c r="P10" s="60">
        <v>18</v>
      </c>
      <c r="Q10" s="135">
        <v>36</v>
      </c>
      <c r="R10" s="135">
        <v>18</v>
      </c>
      <c r="S10" s="135">
        <v>36</v>
      </c>
      <c r="T10" s="135">
        <v>18</v>
      </c>
      <c r="U10" s="135">
        <v>36</v>
      </c>
      <c r="V10" s="135">
        <v>18</v>
      </c>
      <c r="W10" s="135">
        <v>37</v>
      </c>
      <c r="X10" s="135">
        <v>18</v>
      </c>
      <c r="Y10" s="135">
        <v>37</v>
      </c>
      <c r="Z10" s="135">
        <v>18</v>
      </c>
      <c r="AA10" s="135">
        <v>37</v>
      </c>
      <c r="AB10" s="135">
        <v>17.899999999999999</v>
      </c>
      <c r="AC10" s="135">
        <v>37</v>
      </c>
      <c r="AD10" s="135">
        <v>17.899999999999999</v>
      </c>
      <c r="AE10" s="135">
        <v>37</v>
      </c>
      <c r="AF10" s="135">
        <v>17.899999999999999</v>
      </c>
      <c r="AG10" s="135">
        <v>37</v>
      </c>
      <c r="AH10" s="135">
        <v>18</v>
      </c>
      <c r="AI10" s="135">
        <v>37</v>
      </c>
      <c r="AJ10" s="135">
        <v>18</v>
      </c>
    </row>
    <row r="11" spans="1:36" x14ac:dyDescent="0.35">
      <c r="A11" s="56" t="s">
        <v>103</v>
      </c>
      <c r="B11" s="6" t="s">
        <v>47</v>
      </c>
      <c r="C11" s="9">
        <v>17</v>
      </c>
      <c r="D11" s="48">
        <v>13.7</v>
      </c>
      <c r="E11" s="9">
        <v>17</v>
      </c>
      <c r="F11" s="48">
        <v>13.7</v>
      </c>
      <c r="G11" s="48">
        <v>17</v>
      </c>
      <c r="H11" s="48">
        <v>13.7</v>
      </c>
      <c r="I11" s="48">
        <v>24</v>
      </c>
      <c r="J11" s="60">
        <v>17.8</v>
      </c>
      <c r="K11" s="60">
        <v>24</v>
      </c>
      <c r="L11" s="60">
        <v>17.8</v>
      </c>
      <c r="M11" s="60">
        <v>24</v>
      </c>
      <c r="N11" s="60">
        <v>17.8</v>
      </c>
      <c r="O11" s="60">
        <v>24</v>
      </c>
      <c r="P11" s="60">
        <v>17.8</v>
      </c>
      <c r="Q11" s="135">
        <v>24</v>
      </c>
      <c r="R11" s="135">
        <v>17.8</v>
      </c>
      <c r="S11" s="135">
        <v>24</v>
      </c>
      <c r="T11" s="135">
        <v>17.8</v>
      </c>
      <c r="U11" s="135">
        <v>24</v>
      </c>
      <c r="V11" s="135">
        <v>17.8</v>
      </c>
      <c r="W11" s="135">
        <v>24</v>
      </c>
      <c r="X11" s="135">
        <v>17.8</v>
      </c>
      <c r="Y11" s="135">
        <v>24</v>
      </c>
      <c r="Z11" s="135">
        <v>17.8</v>
      </c>
      <c r="AA11" s="135">
        <v>24</v>
      </c>
      <c r="AB11" s="135">
        <v>17.8</v>
      </c>
      <c r="AC11" s="135">
        <v>24</v>
      </c>
      <c r="AD11" s="135">
        <v>17.8</v>
      </c>
      <c r="AE11" s="135">
        <v>24</v>
      </c>
      <c r="AF11" s="135">
        <v>17.8</v>
      </c>
      <c r="AG11" s="135">
        <v>24</v>
      </c>
      <c r="AH11" s="135">
        <v>18</v>
      </c>
      <c r="AI11" s="135">
        <v>24</v>
      </c>
      <c r="AJ11" s="135">
        <v>18</v>
      </c>
    </row>
    <row r="12" spans="1:36" x14ac:dyDescent="0.35">
      <c r="A12" s="56" t="s">
        <v>104</v>
      </c>
      <c r="B12" s="6" t="s">
        <v>47</v>
      </c>
      <c r="C12" s="9">
        <v>17</v>
      </c>
      <c r="D12" s="48">
        <v>7.9</v>
      </c>
      <c r="E12" s="9">
        <v>17</v>
      </c>
      <c r="F12" s="48">
        <v>7.9</v>
      </c>
      <c r="G12" s="48">
        <v>17</v>
      </c>
      <c r="H12" s="48">
        <v>7.9</v>
      </c>
      <c r="I12" s="60">
        <v>25</v>
      </c>
      <c r="J12" s="60">
        <v>12.5</v>
      </c>
      <c r="K12" s="60">
        <v>25</v>
      </c>
      <c r="L12" s="60">
        <v>12.5</v>
      </c>
      <c r="M12" s="60">
        <v>25</v>
      </c>
      <c r="N12" s="60">
        <v>12.5</v>
      </c>
      <c r="O12" s="60">
        <v>25</v>
      </c>
      <c r="P12" s="60">
        <v>12.5</v>
      </c>
      <c r="Q12" s="135">
        <v>25</v>
      </c>
      <c r="R12" s="135">
        <v>12.5</v>
      </c>
      <c r="S12" s="135">
        <v>25</v>
      </c>
      <c r="T12" s="135">
        <v>12.5</v>
      </c>
      <c r="U12" s="135">
        <v>25</v>
      </c>
      <c r="V12" s="135">
        <v>12.5</v>
      </c>
      <c r="W12" s="135">
        <v>25</v>
      </c>
      <c r="X12" s="135">
        <v>12.5</v>
      </c>
      <c r="Y12" s="135">
        <v>25</v>
      </c>
      <c r="Z12" s="135">
        <v>12.5</v>
      </c>
      <c r="AA12" s="135">
        <v>25</v>
      </c>
      <c r="AB12" s="135">
        <v>12.5</v>
      </c>
      <c r="AC12" s="135">
        <v>25</v>
      </c>
      <c r="AD12" s="135">
        <v>12.5</v>
      </c>
      <c r="AE12" s="135">
        <v>25</v>
      </c>
      <c r="AF12" s="135">
        <v>12.5</v>
      </c>
      <c r="AG12" s="135">
        <v>25</v>
      </c>
      <c r="AH12" s="135">
        <v>12.5</v>
      </c>
      <c r="AI12" s="135">
        <v>25</v>
      </c>
      <c r="AJ12" s="135">
        <v>12.5</v>
      </c>
    </row>
    <row r="13" spans="1:36" x14ac:dyDescent="0.35">
      <c r="A13" s="56" t="s">
        <v>105</v>
      </c>
      <c r="B13" s="6" t="s">
        <v>47</v>
      </c>
      <c r="C13" s="60" t="s">
        <v>25</v>
      </c>
      <c r="D13" s="60" t="s">
        <v>25</v>
      </c>
      <c r="E13" s="60" t="s">
        <v>25</v>
      </c>
      <c r="F13" s="60" t="s">
        <v>25</v>
      </c>
      <c r="G13" s="60" t="s">
        <v>25</v>
      </c>
      <c r="H13" s="60" t="s">
        <v>25</v>
      </c>
      <c r="I13" s="60">
        <v>18</v>
      </c>
      <c r="J13" s="60">
        <v>9.6</v>
      </c>
      <c r="K13" s="60">
        <v>18</v>
      </c>
      <c r="L13" s="60">
        <v>9.6</v>
      </c>
      <c r="M13" s="60">
        <v>18</v>
      </c>
      <c r="N13" s="60">
        <v>9.6</v>
      </c>
      <c r="O13" s="60">
        <v>18</v>
      </c>
      <c r="P13" s="60">
        <v>9.6</v>
      </c>
      <c r="Q13" s="135">
        <v>18</v>
      </c>
      <c r="R13" s="135">
        <v>9.6</v>
      </c>
      <c r="S13" s="135">
        <v>18</v>
      </c>
      <c r="T13" s="135">
        <v>9.6</v>
      </c>
      <c r="U13" s="135">
        <v>18</v>
      </c>
      <c r="V13" s="135">
        <v>9.6</v>
      </c>
      <c r="W13" s="135">
        <v>26</v>
      </c>
      <c r="X13" s="135">
        <v>14</v>
      </c>
      <c r="Y13" s="135">
        <v>26</v>
      </c>
      <c r="Z13" s="135">
        <v>14</v>
      </c>
      <c r="AA13" s="135">
        <v>26</v>
      </c>
      <c r="AB13" s="135">
        <v>14</v>
      </c>
      <c r="AC13" s="135">
        <v>26</v>
      </c>
      <c r="AD13" s="135">
        <v>14</v>
      </c>
      <c r="AE13" s="135">
        <v>26</v>
      </c>
      <c r="AF13" s="135">
        <v>14</v>
      </c>
      <c r="AG13" s="135">
        <v>33</v>
      </c>
      <c r="AH13" s="135">
        <v>17</v>
      </c>
      <c r="AI13" s="135">
        <v>33</v>
      </c>
      <c r="AJ13" s="135">
        <v>17</v>
      </c>
    </row>
    <row r="14" spans="1:36" x14ac:dyDescent="0.35">
      <c r="A14" s="56" t="s">
        <v>106</v>
      </c>
      <c r="B14" s="6" t="s">
        <v>263</v>
      </c>
      <c r="C14" s="9">
        <v>11</v>
      </c>
      <c r="D14" s="60">
        <v>7.8</v>
      </c>
      <c r="E14" s="9">
        <v>11</v>
      </c>
      <c r="F14" s="60">
        <v>7.8</v>
      </c>
      <c r="G14" s="48">
        <v>11</v>
      </c>
      <c r="H14" s="60">
        <v>7.8</v>
      </c>
      <c r="I14" s="48">
        <v>11</v>
      </c>
      <c r="J14" s="60">
        <v>7.8</v>
      </c>
      <c r="K14" s="60">
        <v>11</v>
      </c>
      <c r="L14" s="60">
        <v>7.8</v>
      </c>
      <c r="M14" s="60">
        <v>11</v>
      </c>
      <c r="N14" s="60">
        <v>7.8</v>
      </c>
      <c r="O14" s="60">
        <v>11</v>
      </c>
      <c r="P14" s="60">
        <v>7.8</v>
      </c>
      <c r="Q14" s="135">
        <v>11</v>
      </c>
      <c r="R14" s="135">
        <v>7.8</v>
      </c>
      <c r="S14" s="135">
        <v>11</v>
      </c>
      <c r="T14" s="135">
        <v>7.8</v>
      </c>
      <c r="U14" s="135">
        <v>11</v>
      </c>
      <c r="V14" s="135">
        <v>7.8</v>
      </c>
      <c r="W14" s="135">
        <v>11</v>
      </c>
      <c r="X14" s="135">
        <v>7.8</v>
      </c>
      <c r="Y14" s="135">
        <v>20</v>
      </c>
      <c r="Z14" s="135">
        <v>13.4</v>
      </c>
      <c r="AA14" s="135">
        <v>20</v>
      </c>
      <c r="AB14" s="135">
        <v>13.4</v>
      </c>
      <c r="AC14" s="135">
        <v>20</v>
      </c>
      <c r="AD14" s="220">
        <v>13.4</v>
      </c>
      <c r="AE14" s="135">
        <v>20</v>
      </c>
      <c r="AF14" s="135">
        <v>13.4</v>
      </c>
      <c r="AG14" s="135">
        <v>20</v>
      </c>
      <c r="AH14" s="135">
        <v>13</v>
      </c>
      <c r="AI14" s="135">
        <v>20</v>
      </c>
      <c r="AJ14" s="135">
        <v>13</v>
      </c>
    </row>
    <row r="15" spans="1:36" x14ac:dyDescent="0.35">
      <c r="A15" s="56" t="s">
        <v>107</v>
      </c>
      <c r="B15" s="6" t="s">
        <v>47</v>
      </c>
      <c r="C15" s="60" t="s">
        <v>25</v>
      </c>
      <c r="D15" s="60" t="s">
        <v>25</v>
      </c>
      <c r="E15" s="60" t="s">
        <v>25</v>
      </c>
      <c r="F15" s="60" t="s">
        <v>25</v>
      </c>
      <c r="G15" s="60" t="s">
        <v>25</v>
      </c>
      <c r="H15" s="60" t="s">
        <v>25</v>
      </c>
      <c r="I15" s="60" t="s">
        <v>25</v>
      </c>
      <c r="J15" s="60" t="s">
        <v>25</v>
      </c>
      <c r="K15" s="60">
        <v>16</v>
      </c>
      <c r="L15" s="60">
        <v>6.6</v>
      </c>
      <c r="M15" s="60">
        <v>16</v>
      </c>
      <c r="N15" s="60">
        <v>6.6</v>
      </c>
      <c r="O15" s="60">
        <v>16</v>
      </c>
      <c r="P15" s="60">
        <v>6.6</v>
      </c>
      <c r="Q15" s="135">
        <v>16</v>
      </c>
      <c r="R15" s="135">
        <v>6.6</v>
      </c>
      <c r="S15" s="135">
        <v>16</v>
      </c>
      <c r="T15" s="135">
        <v>6.6</v>
      </c>
      <c r="U15" s="135">
        <v>16</v>
      </c>
      <c r="V15" s="135">
        <v>6.6</v>
      </c>
      <c r="W15" s="135">
        <v>16</v>
      </c>
      <c r="X15" s="135">
        <v>6.6</v>
      </c>
      <c r="Y15" s="135">
        <v>16</v>
      </c>
      <c r="Z15" s="135">
        <v>6.6</v>
      </c>
      <c r="AA15" s="135">
        <v>16</v>
      </c>
      <c r="AB15" s="135">
        <v>6.6</v>
      </c>
      <c r="AC15" s="135">
        <v>16</v>
      </c>
      <c r="AD15" s="135">
        <v>6.6</v>
      </c>
      <c r="AE15" s="135">
        <v>16</v>
      </c>
      <c r="AF15" s="135">
        <v>6.6</v>
      </c>
      <c r="AG15" s="135">
        <v>16</v>
      </c>
      <c r="AH15" s="135">
        <v>6.6</v>
      </c>
      <c r="AI15" s="135">
        <v>16</v>
      </c>
      <c r="AJ15" s="135">
        <v>6.6</v>
      </c>
    </row>
    <row r="16" spans="1:36" x14ac:dyDescent="0.35">
      <c r="A16" s="56" t="s">
        <v>108</v>
      </c>
      <c r="B16" s="6" t="s">
        <v>47</v>
      </c>
      <c r="C16" s="60" t="s">
        <v>25</v>
      </c>
      <c r="D16" s="60" t="s">
        <v>25</v>
      </c>
      <c r="E16" s="60" t="s">
        <v>25</v>
      </c>
      <c r="F16" s="60" t="s">
        <v>25</v>
      </c>
      <c r="G16" s="60" t="s">
        <v>25</v>
      </c>
      <c r="H16" s="60" t="s">
        <v>25</v>
      </c>
      <c r="I16" s="60" t="s">
        <v>25</v>
      </c>
      <c r="J16" s="60" t="s">
        <v>25</v>
      </c>
      <c r="K16" s="60" t="s">
        <v>25</v>
      </c>
      <c r="L16" s="60" t="s">
        <v>25</v>
      </c>
      <c r="M16" s="48">
        <v>19</v>
      </c>
      <c r="N16" s="60">
        <v>13.8</v>
      </c>
      <c r="O16" s="48">
        <v>19</v>
      </c>
      <c r="P16" s="60">
        <v>13.8</v>
      </c>
      <c r="Q16" s="48">
        <v>21</v>
      </c>
      <c r="R16" s="135">
        <v>13.8</v>
      </c>
      <c r="S16" s="48">
        <v>21</v>
      </c>
      <c r="T16" s="135">
        <v>13.8</v>
      </c>
      <c r="U16" s="48">
        <v>21</v>
      </c>
      <c r="V16" s="135">
        <v>13.8</v>
      </c>
      <c r="W16" s="48">
        <v>21</v>
      </c>
      <c r="X16" s="135">
        <v>13.8</v>
      </c>
      <c r="Y16" s="48">
        <v>21</v>
      </c>
      <c r="Z16" s="135">
        <v>13.8</v>
      </c>
      <c r="AA16" s="48">
        <v>21</v>
      </c>
      <c r="AB16" s="135">
        <v>13.8</v>
      </c>
      <c r="AC16" s="135">
        <v>21</v>
      </c>
      <c r="AD16" s="135">
        <v>13.8</v>
      </c>
      <c r="AE16" s="135">
        <v>21</v>
      </c>
      <c r="AF16" s="135">
        <v>13.8</v>
      </c>
      <c r="AG16" s="135">
        <v>21</v>
      </c>
      <c r="AH16" s="135">
        <v>14</v>
      </c>
      <c r="AI16" s="135">
        <v>21</v>
      </c>
      <c r="AJ16" s="135">
        <v>14</v>
      </c>
    </row>
    <row r="17" spans="1:36" x14ac:dyDescent="0.35">
      <c r="A17" s="56" t="s">
        <v>109</v>
      </c>
      <c r="B17" s="6" t="s">
        <v>47</v>
      </c>
      <c r="C17" s="60" t="s">
        <v>25</v>
      </c>
      <c r="D17" s="60" t="s">
        <v>25</v>
      </c>
      <c r="E17" s="60" t="s">
        <v>25</v>
      </c>
      <c r="F17" s="60" t="s">
        <v>25</v>
      </c>
      <c r="G17" s="60" t="s">
        <v>25</v>
      </c>
      <c r="H17" s="60" t="s">
        <v>25</v>
      </c>
      <c r="I17" s="60" t="s">
        <v>25</v>
      </c>
      <c r="J17" s="60" t="s">
        <v>25</v>
      </c>
      <c r="K17" s="60">
        <v>18</v>
      </c>
      <c r="L17" s="60">
        <v>11</v>
      </c>
      <c r="M17" s="60">
        <v>18</v>
      </c>
      <c r="N17" s="60">
        <v>11</v>
      </c>
      <c r="O17" s="60">
        <v>18</v>
      </c>
      <c r="P17" s="60">
        <v>11</v>
      </c>
      <c r="Q17" s="135">
        <v>18</v>
      </c>
      <c r="R17" s="135">
        <v>11</v>
      </c>
      <c r="S17" s="135">
        <v>18</v>
      </c>
      <c r="T17" s="135">
        <v>11</v>
      </c>
      <c r="U17" s="135">
        <v>18</v>
      </c>
      <c r="V17" s="135">
        <v>11</v>
      </c>
      <c r="W17" s="135">
        <v>18</v>
      </c>
      <c r="X17" s="135">
        <v>11</v>
      </c>
      <c r="Y17" s="135">
        <v>18</v>
      </c>
      <c r="Z17" s="135">
        <v>11</v>
      </c>
      <c r="AA17" s="135">
        <v>18</v>
      </c>
      <c r="AB17" s="135">
        <v>11</v>
      </c>
      <c r="AC17" s="135">
        <v>18</v>
      </c>
      <c r="AD17" s="135">
        <v>11</v>
      </c>
      <c r="AE17" s="135">
        <v>18</v>
      </c>
      <c r="AF17" s="135">
        <v>11</v>
      </c>
      <c r="AG17" s="135">
        <v>18</v>
      </c>
      <c r="AH17" s="135">
        <v>11</v>
      </c>
      <c r="AI17" s="135">
        <v>18</v>
      </c>
      <c r="AJ17" s="135">
        <v>11</v>
      </c>
    </row>
    <row r="18" spans="1:36" x14ac:dyDescent="0.35">
      <c r="A18" s="56" t="s">
        <v>110</v>
      </c>
      <c r="B18" s="6" t="s">
        <v>47</v>
      </c>
      <c r="C18" s="60" t="s">
        <v>25</v>
      </c>
      <c r="D18" s="60" t="s">
        <v>25</v>
      </c>
      <c r="E18" s="60" t="s">
        <v>25</v>
      </c>
      <c r="F18" s="60" t="s">
        <v>25</v>
      </c>
      <c r="G18" s="60" t="s">
        <v>25</v>
      </c>
      <c r="H18" s="60" t="s">
        <v>25</v>
      </c>
      <c r="I18" s="60" t="s">
        <v>25</v>
      </c>
      <c r="J18" s="60" t="s">
        <v>25</v>
      </c>
      <c r="K18" s="60" t="s">
        <v>25</v>
      </c>
      <c r="L18" s="60" t="s">
        <v>25</v>
      </c>
      <c r="M18" s="60">
        <v>17</v>
      </c>
      <c r="N18" s="60">
        <v>8.5</v>
      </c>
      <c r="O18" s="60">
        <v>17</v>
      </c>
      <c r="P18" s="60">
        <v>8.5</v>
      </c>
      <c r="Q18" s="135">
        <v>17</v>
      </c>
      <c r="R18" s="135">
        <v>8.5</v>
      </c>
      <c r="S18" s="135">
        <v>17</v>
      </c>
      <c r="T18" s="135">
        <v>8.5</v>
      </c>
      <c r="U18" s="135">
        <v>17</v>
      </c>
      <c r="V18" s="135">
        <v>8.5</v>
      </c>
      <c r="W18" s="135">
        <v>17</v>
      </c>
      <c r="X18" s="135">
        <v>8.5</v>
      </c>
      <c r="Y18" s="135">
        <v>17</v>
      </c>
      <c r="Z18" s="135">
        <v>8.5</v>
      </c>
      <c r="AA18" s="135">
        <v>17</v>
      </c>
      <c r="AB18" s="135">
        <v>8.5</v>
      </c>
      <c r="AC18" s="135">
        <v>17</v>
      </c>
      <c r="AD18" s="135">
        <v>8.5</v>
      </c>
      <c r="AE18" s="135">
        <v>17</v>
      </c>
      <c r="AF18" s="135">
        <v>8.5</v>
      </c>
      <c r="AG18" s="135">
        <v>17</v>
      </c>
      <c r="AH18" s="135">
        <v>9</v>
      </c>
      <c r="AI18" s="135">
        <v>17</v>
      </c>
      <c r="AJ18" s="135">
        <v>9</v>
      </c>
    </row>
    <row r="19" spans="1:36" x14ac:dyDescent="0.35">
      <c r="A19" s="56" t="s">
        <v>111</v>
      </c>
      <c r="B19" s="6" t="s">
        <v>112</v>
      </c>
      <c r="C19" s="60" t="s">
        <v>25</v>
      </c>
      <c r="D19" s="60" t="s">
        <v>25</v>
      </c>
      <c r="E19" s="60" t="s">
        <v>25</v>
      </c>
      <c r="F19" s="60" t="s">
        <v>25</v>
      </c>
      <c r="G19" s="60" t="s">
        <v>25</v>
      </c>
      <c r="H19" s="60" t="s">
        <v>25</v>
      </c>
      <c r="I19" s="60" t="s">
        <v>25</v>
      </c>
      <c r="J19" s="60" t="s">
        <v>25</v>
      </c>
      <c r="K19" s="60" t="s">
        <v>25</v>
      </c>
      <c r="L19" s="60" t="s">
        <v>25</v>
      </c>
      <c r="M19" s="60" t="s">
        <v>25</v>
      </c>
      <c r="N19" s="60" t="s">
        <v>25</v>
      </c>
      <c r="O19" s="60" t="s">
        <v>25</v>
      </c>
      <c r="P19" s="60" t="s">
        <v>25</v>
      </c>
      <c r="Q19" s="135" t="s">
        <v>25</v>
      </c>
      <c r="R19" s="135" t="s">
        <v>25</v>
      </c>
      <c r="S19" s="135" t="s">
        <v>25</v>
      </c>
      <c r="T19" s="135" t="s">
        <v>25</v>
      </c>
      <c r="U19" s="135" t="s">
        <v>25</v>
      </c>
      <c r="V19" s="135" t="s">
        <v>25</v>
      </c>
      <c r="W19" s="135" t="s">
        <v>25</v>
      </c>
      <c r="X19" s="135" t="s">
        <v>25</v>
      </c>
      <c r="Y19" s="135" t="s">
        <v>25</v>
      </c>
      <c r="Z19" s="135" t="s">
        <v>25</v>
      </c>
      <c r="AA19" s="135">
        <v>19</v>
      </c>
      <c r="AB19" s="135">
        <v>9.9</v>
      </c>
      <c r="AC19" s="135">
        <v>19</v>
      </c>
      <c r="AD19" s="135">
        <v>10.3</v>
      </c>
      <c r="AE19" s="135">
        <v>19</v>
      </c>
      <c r="AF19" s="135">
        <v>10.3</v>
      </c>
      <c r="AG19" s="135">
        <v>19</v>
      </c>
      <c r="AH19" s="135">
        <v>10</v>
      </c>
      <c r="AI19" s="135">
        <v>19</v>
      </c>
      <c r="AJ19" s="135">
        <v>10</v>
      </c>
    </row>
    <row r="20" spans="1:36" x14ac:dyDescent="0.35">
      <c r="A20" s="56" t="s">
        <v>113</v>
      </c>
      <c r="B20" s="6" t="s">
        <v>114</v>
      </c>
      <c r="C20" s="60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60" t="s">
        <v>25</v>
      </c>
      <c r="AB20" s="60" t="s">
        <v>25</v>
      </c>
      <c r="AC20" s="60" t="s">
        <v>25</v>
      </c>
      <c r="AD20" s="60" t="s">
        <v>25</v>
      </c>
      <c r="AE20" s="135">
        <v>13</v>
      </c>
      <c r="AF20" s="135">
        <v>6.8</v>
      </c>
      <c r="AG20" s="135">
        <v>13</v>
      </c>
      <c r="AH20" s="135">
        <v>7</v>
      </c>
      <c r="AI20" s="135">
        <v>13</v>
      </c>
      <c r="AJ20" s="135">
        <v>7</v>
      </c>
    </row>
    <row r="21" spans="1:36" x14ac:dyDescent="0.35">
      <c r="A21" s="56" t="s">
        <v>115</v>
      </c>
      <c r="B21" s="6" t="s">
        <v>263</v>
      </c>
      <c r="C21" s="60" t="s">
        <v>25</v>
      </c>
      <c r="D21" s="197" t="s">
        <v>25</v>
      </c>
      <c r="E21" s="197" t="s">
        <v>25</v>
      </c>
      <c r="F21" s="197" t="s">
        <v>25</v>
      </c>
      <c r="G21" s="197" t="s">
        <v>25</v>
      </c>
      <c r="H21" s="197" t="s">
        <v>25</v>
      </c>
      <c r="I21" s="197" t="s">
        <v>25</v>
      </c>
      <c r="J21" s="197" t="s">
        <v>25</v>
      </c>
      <c r="K21" s="197" t="s">
        <v>25</v>
      </c>
      <c r="L21" s="197" t="s">
        <v>25</v>
      </c>
      <c r="M21" s="197" t="s">
        <v>25</v>
      </c>
      <c r="N21" s="197" t="s">
        <v>25</v>
      </c>
      <c r="O21" s="197" t="s">
        <v>25</v>
      </c>
      <c r="P21" s="197" t="s">
        <v>25</v>
      </c>
      <c r="Q21" s="198" t="s">
        <v>25</v>
      </c>
      <c r="R21" s="198" t="s">
        <v>25</v>
      </c>
      <c r="S21" s="198">
        <v>7</v>
      </c>
      <c r="T21" s="198">
        <v>11</v>
      </c>
      <c r="U21" s="198">
        <v>7</v>
      </c>
      <c r="V21" s="198">
        <v>11</v>
      </c>
      <c r="W21" s="198">
        <v>7</v>
      </c>
      <c r="X21" s="198">
        <v>11</v>
      </c>
      <c r="Y21" s="198">
        <v>7</v>
      </c>
      <c r="Z21" s="198">
        <v>11</v>
      </c>
      <c r="AA21" s="198">
        <v>7</v>
      </c>
      <c r="AB21" s="198">
        <v>11</v>
      </c>
      <c r="AC21" s="135">
        <v>7</v>
      </c>
      <c r="AD21" s="220">
        <v>11</v>
      </c>
      <c r="AE21" s="135">
        <v>7</v>
      </c>
      <c r="AF21" s="135">
        <v>11</v>
      </c>
      <c r="AG21" s="135">
        <v>7</v>
      </c>
      <c r="AH21" s="135">
        <v>11</v>
      </c>
      <c r="AI21" s="135">
        <v>7</v>
      </c>
      <c r="AJ21" s="135">
        <v>11</v>
      </c>
    </row>
    <row r="22" spans="1:36" x14ac:dyDescent="0.35">
      <c r="A22" s="56" t="s">
        <v>116</v>
      </c>
      <c r="B22" s="6" t="s">
        <v>264</v>
      </c>
      <c r="C22" s="60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60" t="s">
        <v>25</v>
      </c>
      <c r="AB22" s="60" t="s">
        <v>25</v>
      </c>
      <c r="AC22" s="60" t="s">
        <v>25</v>
      </c>
      <c r="AD22" s="60" t="s">
        <v>25</v>
      </c>
      <c r="AE22" s="135">
        <v>16</v>
      </c>
      <c r="AF22" s="135">
        <v>20</v>
      </c>
      <c r="AG22" s="135">
        <v>16</v>
      </c>
      <c r="AH22" s="135">
        <v>20</v>
      </c>
      <c r="AI22" s="135">
        <v>16</v>
      </c>
      <c r="AJ22" s="135">
        <v>20</v>
      </c>
    </row>
    <row r="23" spans="1:36" x14ac:dyDescent="0.35">
      <c r="A23" s="56" t="s">
        <v>117</v>
      </c>
      <c r="B23" s="6" t="s">
        <v>264</v>
      </c>
      <c r="C23" s="60" t="s">
        <v>25</v>
      </c>
      <c r="D23" s="60" t="s">
        <v>25</v>
      </c>
      <c r="E23" s="60" t="s">
        <v>25</v>
      </c>
      <c r="F23" s="60" t="s">
        <v>25</v>
      </c>
      <c r="G23" s="60" t="s">
        <v>25</v>
      </c>
      <c r="H23" s="60" t="s">
        <v>25</v>
      </c>
      <c r="I23" s="60" t="s">
        <v>25</v>
      </c>
      <c r="J23" s="60" t="s">
        <v>25</v>
      </c>
      <c r="K23" s="60" t="s">
        <v>25</v>
      </c>
      <c r="L23" s="60" t="s">
        <v>25</v>
      </c>
      <c r="M23" s="60" t="s">
        <v>25</v>
      </c>
      <c r="N23" s="60" t="s">
        <v>25</v>
      </c>
      <c r="O23" s="60" t="s">
        <v>25</v>
      </c>
      <c r="P23" s="60" t="s">
        <v>25</v>
      </c>
      <c r="Q23" s="60" t="s">
        <v>25</v>
      </c>
      <c r="R23" s="60" t="s">
        <v>25</v>
      </c>
      <c r="S23" s="60" t="s">
        <v>25</v>
      </c>
      <c r="T23" s="60" t="s">
        <v>25</v>
      </c>
      <c r="U23" s="60" t="s">
        <v>25</v>
      </c>
      <c r="V23" s="60" t="s">
        <v>25</v>
      </c>
      <c r="W23" s="60" t="s">
        <v>25</v>
      </c>
      <c r="X23" s="60" t="s">
        <v>25</v>
      </c>
      <c r="Y23" s="60" t="s">
        <v>25</v>
      </c>
      <c r="Z23" s="60" t="s">
        <v>25</v>
      </c>
      <c r="AA23" s="60" t="s">
        <v>25</v>
      </c>
      <c r="AB23" s="60" t="s">
        <v>25</v>
      </c>
      <c r="AC23" s="135">
        <v>12</v>
      </c>
      <c r="AD23" s="220">
        <v>18.8</v>
      </c>
      <c r="AE23" s="135">
        <v>12</v>
      </c>
      <c r="AF23" s="135">
        <v>18.8</v>
      </c>
      <c r="AG23" s="135">
        <v>12</v>
      </c>
      <c r="AH23" s="135">
        <v>19</v>
      </c>
      <c r="AI23" s="135">
        <v>12</v>
      </c>
      <c r="AJ23" s="135">
        <v>19</v>
      </c>
    </row>
    <row r="24" spans="1:36" x14ac:dyDescent="0.35">
      <c r="A24" s="56" t="s">
        <v>243</v>
      </c>
      <c r="B24" s="6" t="s">
        <v>265</v>
      </c>
      <c r="C24" s="264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60" t="s">
        <v>25</v>
      </c>
      <c r="AB24" s="60" t="s">
        <v>25</v>
      </c>
      <c r="AC24" s="60" t="s">
        <v>25</v>
      </c>
      <c r="AD24" s="60" t="s">
        <v>25</v>
      </c>
      <c r="AE24" s="60" t="s">
        <v>25</v>
      </c>
      <c r="AF24" s="60" t="s">
        <v>25</v>
      </c>
      <c r="AG24" s="60" t="s">
        <v>25</v>
      </c>
      <c r="AH24" s="60" t="s">
        <v>25</v>
      </c>
      <c r="AI24" s="135">
        <v>5</v>
      </c>
      <c r="AJ24" s="135">
        <v>9.9499999999999993</v>
      </c>
    </row>
    <row r="25" spans="1:36" ht="13.15" customHeight="1" x14ac:dyDescent="0.35">
      <c r="A25" s="53" t="s">
        <v>118</v>
      </c>
      <c r="B25" s="7" t="s">
        <v>66</v>
      </c>
      <c r="C25" s="195">
        <v>71</v>
      </c>
      <c r="D25" s="199">
        <v>41.3</v>
      </c>
      <c r="E25" s="199">
        <v>71</v>
      </c>
      <c r="F25" s="199">
        <v>41.3</v>
      </c>
      <c r="G25" s="199">
        <v>71</v>
      </c>
      <c r="H25" s="199">
        <v>41.3</v>
      </c>
      <c r="I25" s="200">
        <v>114</v>
      </c>
      <c r="J25" s="200">
        <v>66</v>
      </c>
      <c r="K25" s="200">
        <v>148</v>
      </c>
      <c r="L25" s="200">
        <v>83</v>
      </c>
      <c r="M25" s="200">
        <v>184</v>
      </c>
      <c r="N25" s="200">
        <v>106</v>
      </c>
      <c r="O25" s="200">
        <v>184</v>
      </c>
      <c r="P25" s="200">
        <v>106</v>
      </c>
      <c r="Q25" s="200">
        <v>184</v>
      </c>
      <c r="R25" s="200">
        <v>106</v>
      </c>
      <c r="S25" s="200">
        <v>191</v>
      </c>
      <c r="T25" s="200">
        <v>117</v>
      </c>
      <c r="U25" s="200">
        <v>191</v>
      </c>
      <c r="V25" s="200">
        <v>117</v>
      </c>
      <c r="W25" s="200">
        <v>191</v>
      </c>
      <c r="X25" s="200">
        <v>117</v>
      </c>
      <c r="Y25" s="200">
        <v>211</v>
      </c>
      <c r="Z25" s="200">
        <v>128</v>
      </c>
      <c r="AA25" s="200">
        <v>230</v>
      </c>
      <c r="AB25" s="200">
        <v>135.70000000000002</v>
      </c>
      <c r="AC25" s="200">
        <v>242</v>
      </c>
      <c r="AD25" s="200">
        <v>154.50000000000003</v>
      </c>
      <c r="AE25" s="200">
        <v>271</v>
      </c>
      <c r="AF25" s="200">
        <v>182.4</v>
      </c>
      <c r="AG25" s="200">
        <v>278</v>
      </c>
      <c r="AH25" s="200">
        <v>186.1</v>
      </c>
      <c r="AI25" s="200">
        <f>SUM(AI10:AI24)</f>
        <v>283</v>
      </c>
      <c r="AJ25" s="200">
        <f>SUM(AJ10:AJ24)</f>
        <v>196.04999999999998</v>
      </c>
    </row>
    <row r="26" spans="1:36" x14ac:dyDescent="0.35">
      <c r="A26" s="241" t="s">
        <v>119</v>
      </c>
      <c r="C26" s="196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2"/>
      <c r="U26" s="201"/>
      <c r="V26" s="201"/>
      <c r="W26" s="201"/>
      <c r="X26" s="201"/>
      <c r="Y26" s="201"/>
      <c r="Z26" s="201"/>
      <c r="AA26" s="201"/>
      <c r="AB26" s="202"/>
      <c r="AJ26" s="30"/>
    </row>
    <row r="27" spans="1:36" x14ac:dyDescent="0.35">
      <c r="A27" s="284" t="s">
        <v>254</v>
      </c>
      <c r="B27" s="201"/>
      <c r="C27" s="201"/>
      <c r="D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2"/>
      <c r="U27" s="201"/>
      <c r="V27" s="201"/>
      <c r="W27" s="201"/>
      <c r="X27" s="201"/>
      <c r="Y27" s="201"/>
      <c r="Z27" s="201"/>
      <c r="AA27" s="201"/>
      <c r="AB27" s="202"/>
      <c r="AJ27" s="30"/>
    </row>
    <row r="28" spans="1:36" x14ac:dyDescent="0.35">
      <c r="A28" s="284" t="s">
        <v>255</v>
      </c>
      <c r="B28" s="201"/>
      <c r="C28" s="201"/>
      <c r="D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2"/>
      <c r="U28" s="201"/>
      <c r="V28" s="201"/>
      <c r="W28" s="201"/>
      <c r="X28" s="201"/>
      <c r="Y28" s="201"/>
      <c r="Z28" s="201"/>
      <c r="AA28" s="201"/>
      <c r="AB28" s="202"/>
      <c r="AJ28" s="30"/>
    </row>
    <row r="29" spans="1:36" x14ac:dyDescent="0.35">
      <c r="A29" s="284" t="s">
        <v>256</v>
      </c>
      <c r="B29" s="201"/>
      <c r="C29" s="201"/>
      <c r="D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2"/>
      <c r="U29" s="201"/>
      <c r="V29" s="201"/>
      <c r="W29" s="201"/>
      <c r="X29" s="201"/>
      <c r="Y29" s="201"/>
      <c r="Z29" s="201"/>
      <c r="AA29" s="201"/>
      <c r="AB29" s="202"/>
      <c r="AJ29" s="30"/>
    </row>
    <row r="30" spans="1:36" x14ac:dyDescent="0.35">
      <c r="A30" s="58" t="s">
        <v>120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spans="1:36" x14ac:dyDescent="0.35">
      <c r="A31" s="63" t="s">
        <v>98</v>
      </c>
      <c r="B31" s="63"/>
      <c r="C31" s="207"/>
      <c r="D31" s="63"/>
      <c r="E31" s="58"/>
      <c r="H31" s="30"/>
      <c r="J31" s="30"/>
    </row>
    <row r="32" spans="1:36" x14ac:dyDescent="0.35">
      <c r="A32" s="245" t="s">
        <v>229</v>
      </c>
      <c r="B32" s="2"/>
      <c r="C32" s="18"/>
    </row>
    <row r="33" spans="1:3" x14ac:dyDescent="0.35">
      <c r="A33" s="98" t="s">
        <v>31</v>
      </c>
      <c r="B33" s="2"/>
      <c r="C33" s="18"/>
    </row>
    <row r="34" spans="1:3" x14ac:dyDescent="0.35">
      <c r="A34" s="113" t="s">
        <v>32</v>
      </c>
      <c r="B34" s="2"/>
      <c r="C34" s="18"/>
    </row>
    <row r="35" spans="1:3" x14ac:dyDescent="0.35">
      <c r="A35" s="113" t="s">
        <v>33</v>
      </c>
      <c r="B35" s="2"/>
      <c r="C35" s="18"/>
    </row>
    <row r="36" spans="1:3" x14ac:dyDescent="0.35">
      <c r="A36" s="113" t="s">
        <v>34</v>
      </c>
      <c r="B36" s="2"/>
      <c r="C36" s="18"/>
    </row>
    <row r="37" spans="1:3" x14ac:dyDescent="0.35">
      <c r="A37" s="113" t="s">
        <v>35</v>
      </c>
      <c r="B37" s="2"/>
      <c r="C37" s="18"/>
    </row>
    <row r="38" spans="1:3" x14ac:dyDescent="0.35">
      <c r="A38" s="113" t="s">
        <v>36</v>
      </c>
      <c r="B38" s="2"/>
      <c r="C38" s="18"/>
    </row>
    <row r="39" spans="1:3" x14ac:dyDescent="0.35">
      <c r="A39" s="113" t="s">
        <v>37</v>
      </c>
      <c r="B39" s="2"/>
      <c r="C39" s="18"/>
    </row>
    <row r="40" spans="1:3" x14ac:dyDescent="0.35">
      <c r="A40" s="113" t="s">
        <v>241</v>
      </c>
      <c r="B40" s="2"/>
      <c r="C40" s="18"/>
    </row>
    <row r="41" spans="1:3" x14ac:dyDescent="0.35">
      <c r="A41" s="113" t="s">
        <v>39</v>
      </c>
      <c r="B41" s="2"/>
      <c r="C41" s="18"/>
    </row>
    <row r="42" spans="1:3" x14ac:dyDescent="0.35">
      <c r="A42" s="134" t="s">
        <v>40</v>
      </c>
      <c r="B42" s="2"/>
      <c r="C42" s="18"/>
    </row>
    <row r="43" spans="1:3" x14ac:dyDescent="0.35">
      <c r="A43" s="134" t="s">
        <v>41</v>
      </c>
      <c r="B43" s="2"/>
      <c r="C43" s="18"/>
    </row>
    <row r="44" spans="1:3" x14ac:dyDescent="0.35">
      <c r="A44" s="134" t="s">
        <v>228</v>
      </c>
      <c r="B44" s="2"/>
      <c r="C44" s="18"/>
    </row>
    <row r="45" spans="1:3" x14ac:dyDescent="0.35">
      <c r="A45" s="134" t="s">
        <v>43</v>
      </c>
      <c r="B45" s="2"/>
      <c r="C45" s="18"/>
    </row>
    <row r="46" spans="1:3" x14ac:dyDescent="0.35">
      <c r="A46" s="134" t="s">
        <v>44</v>
      </c>
      <c r="B46" s="2"/>
      <c r="C46" s="18"/>
    </row>
    <row r="47" spans="1:3" x14ac:dyDescent="0.35">
      <c r="A47" s="243" t="s">
        <v>236</v>
      </c>
      <c r="B47" s="2"/>
      <c r="C47" s="18"/>
    </row>
    <row r="48" spans="1:3" x14ac:dyDescent="0.35">
      <c r="A48" s="243" t="s">
        <v>244</v>
      </c>
      <c r="B48" s="2"/>
      <c r="C48" s="18"/>
    </row>
    <row r="49" spans="1:34" x14ac:dyDescent="0.35">
      <c r="A49" s="243" t="s">
        <v>223</v>
      </c>
      <c r="B49" s="2"/>
      <c r="C49" s="18"/>
    </row>
    <row r="50" spans="1:34" x14ac:dyDescent="0.35">
      <c r="A50" s="243" t="s">
        <v>225</v>
      </c>
      <c r="B50" s="2"/>
      <c r="C50" s="18"/>
    </row>
    <row r="51" spans="1:34" x14ac:dyDescent="0.35">
      <c r="A51" s="243" t="s">
        <v>224</v>
      </c>
      <c r="B51" s="2"/>
      <c r="C51" s="18"/>
    </row>
    <row r="52" spans="1:34" x14ac:dyDescent="0.35">
      <c r="A52" s="58" t="s">
        <v>121</v>
      </c>
      <c r="B52" s="2"/>
      <c r="C52" s="18"/>
    </row>
    <row r="53" spans="1:34" ht="19.5" customHeight="1" x14ac:dyDescent="0.35">
      <c r="A53" s="12" t="s">
        <v>45</v>
      </c>
      <c r="B53" s="2"/>
      <c r="C53" s="18"/>
    </row>
    <row r="54" spans="1:34" x14ac:dyDescent="0.35">
      <c r="A54" s="112"/>
    </row>
    <row r="55" spans="1:34" x14ac:dyDescent="0.35">
      <c r="A55" s="1" t="s">
        <v>122</v>
      </c>
    </row>
    <row r="56" spans="1:34" x14ac:dyDescent="0.35">
      <c r="A56" s="1"/>
    </row>
    <row r="57" spans="1:34" x14ac:dyDescent="0.35">
      <c r="A57" s="1"/>
    </row>
    <row r="58" spans="1:34" x14ac:dyDescent="0.35">
      <c r="A58" s="1"/>
      <c r="C58" s="104">
        <v>2009</v>
      </c>
      <c r="D58" s="105"/>
      <c r="E58" s="104">
        <v>2010</v>
      </c>
      <c r="F58" s="105"/>
      <c r="G58" s="104">
        <v>2011</v>
      </c>
      <c r="H58" s="105"/>
      <c r="I58" s="104">
        <v>2012</v>
      </c>
      <c r="J58" s="105"/>
      <c r="K58" s="104">
        <v>2013</v>
      </c>
      <c r="L58" s="105"/>
      <c r="M58" s="104">
        <v>2014</v>
      </c>
      <c r="N58" s="105"/>
      <c r="O58" s="104">
        <v>2015</v>
      </c>
      <c r="P58" s="105"/>
      <c r="Q58" s="104">
        <v>2016</v>
      </c>
      <c r="R58" s="105"/>
      <c r="S58" s="104">
        <v>2017</v>
      </c>
      <c r="T58" s="105"/>
      <c r="U58" s="104">
        <v>2018</v>
      </c>
      <c r="V58" s="105"/>
      <c r="W58" s="104">
        <v>2019</v>
      </c>
      <c r="X58" s="105"/>
      <c r="Y58" s="104">
        <v>2020</v>
      </c>
      <c r="Z58" s="105"/>
      <c r="AA58" s="104">
        <v>2021</v>
      </c>
      <c r="AB58" s="105"/>
      <c r="AC58" s="104">
        <v>2022</v>
      </c>
      <c r="AD58" s="105"/>
      <c r="AE58" s="104">
        <v>2023</v>
      </c>
      <c r="AF58" s="105"/>
      <c r="AG58" s="104">
        <v>2024</v>
      </c>
      <c r="AH58" s="105"/>
    </row>
    <row r="59" spans="1:34" ht="43.5" x14ac:dyDescent="0.35">
      <c r="A59" s="11"/>
      <c r="B59" s="52" t="s">
        <v>61</v>
      </c>
      <c r="C59" s="52" t="s">
        <v>16</v>
      </c>
      <c r="D59" s="52" t="s">
        <v>123</v>
      </c>
      <c r="E59" s="52" t="s">
        <v>16</v>
      </c>
      <c r="F59" s="52" t="s">
        <v>123</v>
      </c>
      <c r="G59" s="52" t="s">
        <v>16</v>
      </c>
      <c r="H59" s="52" t="s">
        <v>123</v>
      </c>
      <c r="I59" s="52" t="s">
        <v>16</v>
      </c>
      <c r="J59" s="52" t="s">
        <v>123</v>
      </c>
      <c r="K59" s="52" t="s">
        <v>16</v>
      </c>
      <c r="L59" s="52" t="s">
        <v>123</v>
      </c>
      <c r="M59" s="52" t="s">
        <v>16</v>
      </c>
      <c r="N59" s="52" t="s">
        <v>123</v>
      </c>
      <c r="O59" s="52" t="s">
        <v>16</v>
      </c>
      <c r="P59" s="52" t="s">
        <v>123</v>
      </c>
      <c r="Q59" s="52" t="s">
        <v>16</v>
      </c>
      <c r="R59" s="52" t="s">
        <v>123</v>
      </c>
      <c r="S59" s="52" t="s">
        <v>16</v>
      </c>
      <c r="T59" s="52" t="s">
        <v>123</v>
      </c>
      <c r="U59" s="52" t="s">
        <v>16</v>
      </c>
      <c r="V59" s="52" t="s">
        <v>123</v>
      </c>
      <c r="W59" s="52" t="s">
        <v>16</v>
      </c>
      <c r="X59" s="52" t="s">
        <v>123</v>
      </c>
      <c r="Y59" s="52" t="s">
        <v>16</v>
      </c>
      <c r="Z59" s="52" t="s">
        <v>123</v>
      </c>
      <c r="AA59" s="52" t="s">
        <v>16</v>
      </c>
      <c r="AB59" s="52" t="s">
        <v>123</v>
      </c>
      <c r="AC59" s="52" t="s">
        <v>16</v>
      </c>
      <c r="AD59" s="52" t="s">
        <v>123</v>
      </c>
      <c r="AE59" s="52" t="s">
        <v>16</v>
      </c>
      <c r="AF59" s="52" t="s">
        <v>123</v>
      </c>
      <c r="AG59" s="52" t="s">
        <v>16</v>
      </c>
      <c r="AH59" s="52" t="s">
        <v>123</v>
      </c>
    </row>
    <row r="60" spans="1:34" x14ac:dyDescent="0.35">
      <c r="A60" s="26" t="s">
        <v>51</v>
      </c>
      <c r="B60" s="26" t="s">
        <v>47</v>
      </c>
      <c r="C60" s="20">
        <v>64</v>
      </c>
      <c r="D60" s="20">
        <v>1313</v>
      </c>
      <c r="E60" s="20">
        <v>64</v>
      </c>
      <c r="F60" s="20">
        <v>1313</v>
      </c>
      <c r="G60" s="20">
        <v>65</v>
      </c>
      <c r="H60" s="20">
        <v>1318</v>
      </c>
      <c r="I60" s="20">
        <v>65</v>
      </c>
      <c r="J60" s="20">
        <v>1318</v>
      </c>
      <c r="K60" s="20">
        <v>65</v>
      </c>
      <c r="L60" s="20" t="s">
        <v>25</v>
      </c>
      <c r="M60" s="20">
        <v>65</v>
      </c>
      <c r="N60" s="20" t="s">
        <v>25</v>
      </c>
      <c r="O60" s="20">
        <v>65</v>
      </c>
      <c r="P60" s="20" t="s">
        <v>25</v>
      </c>
      <c r="Q60" s="20">
        <v>60</v>
      </c>
      <c r="R60" s="20">
        <v>1106</v>
      </c>
      <c r="S60" s="20">
        <v>60</v>
      </c>
      <c r="T60" s="20">
        <v>1122</v>
      </c>
      <c r="U60" s="20">
        <v>66</v>
      </c>
      <c r="V60" s="20">
        <v>1160</v>
      </c>
      <c r="W60" s="20">
        <v>62</v>
      </c>
      <c r="X60" s="20">
        <v>1373</v>
      </c>
      <c r="Y60" s="20">
        <v>62</v>
      </c>
      <c r="Z60" s="20">
        <v>1530</v>
      </c>
      <c r="AA60" s="20">
        <v>61</v>
      </c>
      <c r="AB60" s="20">
        <v>1506</v>
      </c>
      <c r="AC60" s="20">
        <v>61</v>
      </c>
      <c r="AD60" s="20">
        <v>1482</v>
      </c>
      <c r="AE60" s="20">
        <v>61</v>
      </c>
      <c r="AF60" s="20">
        <v>1322</v>
      </c>
      <c r="AG60" s="20">
        <v>61</v>
      </c>
      <c r="AH60" s="20">
        <v>1271</v>
      </c>
    </row>
    <row r="61" spans="1:34" ht="29" x14ac:dyDescent="0.35">
      <c r="A61" s="52" t="s">
        <v>124</v>
      </c>
      <c r="B61" s="26" t="s">
        <v>47</v>
      </c>
      <c r="C61" s="20">
        <v>257</v>
      </c>
      <c r="D61" s="20">
        <v>3402</v>
      </c>
      <c r="E61" s="20">
        <v>256</v>
      </c>
      <c r="F61" s="20">
        <v>3878</v>
      </c>
      <c r="G61" s="20">
        <v>257</v>
      </c>
      <c r="H61" s="20">
        <v>3908</v>
      </c>
      <c r="I61" s="20">
        <v>255</v>
      </c>
      <c r="J61" s="20">
        <v>3908</v>
      </c>
      <c r="K61" s="20">
        <v>253</v>
      </c>
      <c r="L61" s="20">
        <v>4010</v>
      </c>
      <c r="M61" s="20">
        <v>245</v>
      </c>
      <c r="N61" s="20" t="s">
        <v>25</v>
      </c>
      <c r="O61" s="20">
        <v>241</v>
      </c>
      <c r="P61" s="20" t="s">
        <v>25</v>
      </c>
      <c r="Q61" s="20">
        <v>218</v>
      </c>
      <c r="R61" s="20">
        <v>4396</v>
      </c>
      <c r="S61" s="20">
        <v>219</v>
      </c>
      <c r="T61" s="20">
        <v>4420</v>
      </c>
      <c r="U61" s="20">
        <v>219</v>
      </c>
      <c r="V61" s="20">
        <v>4899</v>
      </c>
      <c r="W61" s="20">
        <v>220</v>
      </c>
      <c r="X61" s="20">
        <v>4984</v>
      </c>
      <c r="Y61" s="20">
        <v>221</v>
      </c>
      <c r="Z61" s="20">
        <v>4425</v>
      </c>
      <c r="AA61" s="20">
        <v>221</v>
      </c>
      <c r="AB61" s="20">
        <v>4428</v>
      </c>
      <c r="AC61" s="20">
        <v>221</v>
      </c>
      <c r="AD61" s="20">
        <v>4688</v>
      </c>
      <c r="AE61" s="20">
        <v>220</v>
      </c>
      <c r="AF61" s="20">
        <v>4917</v>
      </c>
      <c r="AG61" s="242">
        <v>214</v>
      </c>
      <c r="AH61" s="242">
        <v>4782</v>
      </c>
    </row>
    <row r="62" spans="1:34" ht="29" x14ac:dyDescent="0.35">
      <c r="A62" s="52" t="s">
        <v>125</v>
      </c>
      <c r="B62" s="26" t="s">
        <v>56</v>
      </c>
      <c r="C62" s="20">
        <v>1081</v>
      </c>
      <c r="D62" s="20">
        <v>26070</v>
      </c>
      <c r="E62" s="20">
        <v>1082</v>
      </c>
      <c r="F62" s="20">
        <v>26383</v>
      </c>
      <c r="G62" s="20">
        <v>1154</v>
      </c>
      <c r="H62" s="20">
        <v>26698</v>
      </c>
      <c r="I62" s="20">
        <v>1154</v>
      </c>
      <c r="J62" s="20">
        <v>26698</v>
      </c>
      <c r="K62" s="20">
        <v>1142</v>
      </c>
      <c r="L62" s="20">
        <v>26341</v>
      </c>
      <c r="M62" s="20">
        <v>1186</v>
      </c>
      <c r="N62" s="20">
        <v>26612</v>
      </c>
      <c r="O62" s="20">
        <v>1203</v>
      </c>
      <c r="P62" s="20">
        <v>27040</v>
      </c>
      <c r="Q62" s="20">
        <v>1216</v>
      </c>
      <c r="R62" s="20">
        <v>27413</v>
      </c>
      <c r="S62" s="20">
        <v>1247</v>
      </c>
      <c r="T62" s="20">
        <v>27728</v>
      </c>
      <c r="U62" s="20">
        <v>1289</v>
      </c>
      <c r="V62" s="20">
        <v>29016</v>
      </c>
      <c r="W62" s="20">
        <v>1260</v>
      </c>
      <c r="X62" s="20">
        <v>28714</v>
      </c>
      <c r="Y62" s="20">
        <v>1260</v>
      </c>
      <c r="Z62" s="20">
        <v>28714</v>
      </c>
      <c r="AA62" s="20">
        <v>1260</v>
      </c>
      <c r="AB62" s="20">
        <v>28714</v>
      </c>
      <c r="AC62" s="20">
        <v>1375</v>
      </c>
      <c r="AD62" s="20">
        <v>23783</v>
      </c>
      <c r="AE62" s="20">
        <v>1529</v>
      </c>
      <c r="AF62" s="20">
        <v>22560</v>
      </c>
      <c r="AG62" s="20">
        <v>1578</v>
      </c>
      <c r="AH62" s="20">
        <v>21796</v>
      </c>
    </row>
    <row r="63" spans="1:34" x14ac:dyDescent="0.35">
      <c r="A63" s="101" t="s">
        <v>126</v>
      </c>
      <c r="B63" s="102" t="s">
        <v>127</v>
      </c>
      <c r="C63" s="99">
        <v>1338</v>
      </c>
      <c r="D63" s="99">
        <v>29472</v>
      </c>
      <c r="E63" s="99">
        <v>1338</v>
      </c>
      <c r="F63" s="99">
        <v>30261</v>
      </c>
      <c r="G63" s="99">
        <v>1411</v>
      </c>
      <c r="H63" s="99">
        <v>30606</v>
      </c>
      <c r="I63" s="99">
        <v>1409</v>
      </c>
      <c r="J63" s="99">
        <v>30606</v>
      </c>
      <c r="K63" s="99">
        <v>1395</v>
      </c>
      <c r="L63" s="99">
        <v>17706</v>
      </c>
      <c r="M63" s="99">
        <v>1431</v>
      </c>
      <c r="N63" s="106" t="s">
        <v>25</v>
      </c>
      <c r="O63" s="99">
        <v>1444</v>
      </c>
      <c r="P63" s="106" t="s">
        <v>25</v>
      </c>
      <c r="Q63" s="99">
        <v>1434</v>
      </c>
      <c r="R63" s="99">
        <v>31809</v>
      </c>
      <c r="S63" s="99">
        <v>1466</v>
      </c>
      <c r="T63" s="99">
        <v>32148</v>
      </c>
      <c r="U63" s="99">
        <v>1508</v>
      </c>
      <c r="V63" s="99">
        <v>33915</v>
      </c>
      <c r="W63" s="99">
        <v>1480</v>
      </c>
      <c r="X63" s="99">
        <v>33698</v>
      </c>
      <c r="Y63" s="99">
        <v>1481</v>
      </c>
      <c r="Z63" s="99">
        <v>33139</v>
      </c>
      <c r="AA63" s="99">
        <v>1481</v>
      </c>
      <c r="AB63" s="99">
        <v>33142</v>
      </c>
      <c r="AC63" s="99">
        <v>1596</v>
      </c>
      <c r="AD63" s="99">
        <v>28471</v>
      </c>
      <c r="AE63" s="99">
        <v>1810</v>
      </c>
      <c r="AF63" s="99">
        <v>28799</v>
      </c>
      <c r="AG63" s="99">
        <v>1792</v>
      </c>
      <c r="AH63" s="99">
        <v>27849</v>
      </c>
    </row>
    <row r="64" spans="1:34" x14ac:dyDescent="0.35">
      <c r="A64" s="52" t="s">
        <v>53</v>
      </c>
      <c r="B64" s="26" t="s">
        <v>47</v>
      </c>
      <c r="C64" s="20">
        <v>31</v>
      </c>
      <c r="D64" s="20">
        <v>1033</v>
      </c>
      <c r="E64" s="20">
        <v>31</v>
      </c>
      <c r="F64" s="20">
        <v>1043</v>
      </c>
      <c r="G64" s="20">
        <v>31</v>
      </c>
      <c r="H64" s="20">
        <v>1041</v>
      </c>
      <c r="I64" s="20">
        <v>31</v>
      </c>
      <c r="J64" s="20">
        <v>1043</v>
      </c>
      <c r="K64" s="20">
        <v>31</v>
      </c>
      <c r="L64" s="20">
        <v>1070</v>
      </c>
      <c r="M64" s="20">
        <v>31</v>
      </c>
      <c r="N64" s="20">
        <v>1070</v>
      </c>
      <c r="O64" s="20">
        <v>32</v>
      </c>
      <c r="P64" s="20">
        <v>1099</v>
      </c>
      <c r="Q64" s="20">
        <v>32</v>
      </c>
      <c r="R64" s="20">
        <v>1099</v>
      </c>
      <c r="S64" s="20">
        <v>32</v>
      </c>
      <c r="T64" s="20">
        <v>1099</v>
      </c>
      <c r="U64" s="20">
        <v>32</v>
      </c>
      <c r="V64" s="20">
        <v>1099</v>
      </c>
      <c r="W64" s="20">
        <v>32</v>
      </c>
      <c r="X64" s="20">
        <v>1099</v>
      </c>
      <c r="Y64" s="20">
        <v>32</v>
      </c>
      <c r="Z64" s="20">
        <v>1099</v>
      </c>
      <c r="AA64" s="20">
        <v>32</v>
      </c>
      <c r="AB64" s="20">
        <v>1099</v>
      </c>
      <c r="AC64" s="20">
        <v>32</v>
      </c>
      <c r="AD64" s="20">
        <v>1099</v>
      </c>
      <c r="AE64" s="20">
        <v>32</v>
      </c>
      <c r="AF64" s="20">
        <v>1099</v>
      </c>
      <c r="AG64" s="20">
        <v>32</v>
      </c>
      <c r="AH64" s="20">
        <v>1099</v>
      </c>
    </row>
    <row r="65" spans="1:34" x14ac:dyDescent="0.35">
      <c r="A65" s="52" t="s">
        <v>53</v>
      </c>
      <c r="B65" s="26" t="s">
        <v>54</v>
      </c>
      <c r="C65" s="20">
        <v>16</v>
      </c>
      <c r="D65" s="20">
        <v>206</v>
      </c>
      <c r="E65" s="20">
        <v>16</v>
      </c>
      <c r="F65" s="20">
        <v>206</v>
      </c>
      <c r="G65" s="20">
        <v>16</v>
      </c>
      <c r="H65" s="20">
        <v>254</v>
      </c>
      <c r="I65" s="20">
        <v>16</v>
      </c>
      <c r="J65" s="20">
        <v>254</v>
      </c>
      <c r="K65" s="20">
        <v>16</v>
      </c>
      <c r="L65" s="20">
        <v>254</v>
      </c>
      <c r="M65" s="20">
        <v>16</v>
      </c>
      <c r="N65" s="20">
        <v>254</v>
      </c>
      <c r="O65" s="20">
        <v>16</v>
      </c>
      <c r="P65" s="20">
        <v>254</v>
      </c>
      <c r="Q65" s="20">
        <v>16</v>
      </c>
      <c r="R65" s="20">
        <v>254</v>
      </c>
      <c r="S65" s="20">
        <v>16</v>
      </c>
      <c r="T65" s="20">
        <v>254</v>
      </c>
      <c r="U65" s="20">
        <v>16</v>
      </c>
      <c r="V65" s="20">
        <v>254</v>
      </c>
      <c r="W65" s="20">
        <v>16</v>
      </c>
      <c r="X65" s="20">
        <v>254</v>
      </c>
      <c r="Y65" s="20">
        <v>16</v>
      </c>
      <c r="Z65" s="20">
        <v>254</v>
      </c>
      <c r="AA65" s="20">
        <v>16</v>
      </c>
      <c r="AB65" s="20">
        <v>254</v>
      </c>
      <c r="AC65" s="20">
        <v>16</v>
      </c>
      <c r="AD65" s="20">
        <v>254</v>
      </c>
      <c r="AE65" s="20">
        <v>5</v>
      </c>
      <c r="AF65" s="246" t="s">
        <v>25</v>
      </c>
      <c r="AG65" s="20">
        <v>2</v>
      </c>
      <c r="AH65" s="246" t="s">
        <v>25</v>
      </c>
    </row>
    <row r="66" spans="1:34" x14ac:dyDescent="0.35">
      <c r="A66" s="52" t="s">
        <v>53</v>
      </c>
      <c r="B66" s="102" t="s">
        <v>128</v>
      </c>
      <c r="C66" s="246" t="s">
        <v>25</v>
      </c>
      <c r="D66" s="246" t="s">
        <v>25</v>
      </c>
      <c r="E66" s="246" t="s">
        <v>25</v>
      </c>
      <c r="F66" s="246" t="s">
        <v>25</v>
      </c>
      <c r="G66" s="246" t="s">
        <v>25</v>
      </c>
      <c r="H66" s="246" t="s">
        <v>25</v>
      </c>
      <c r="I66" s="246" t="s">
        <v>25</v>
      </c>
      <c r="J66" s="246" t="s">
        <v>25</v>
      </c>
      <c r="K66" s="246" t="s">
        <v>25</v>
      </c>
      <c r="L66" s="246" t="s">
        <v>25</v>
      </c>
      <c r="M66" s="246" t="s">
        <v>25</v>
      </c>
      <c r="N66" s="246" t="s">
        <v>25</v>
      </c>
      <c r="O66" s="246" t="s">
        <v>25</v>
      </c>
      <c r="P66" s="246" t="s">
        <v>25</v>
      </c>
      <c r="Q66" s="246" t="s">
        <v>25</v>
      </c>
      <c r="R66" s="246" t="s">
        <v>25</v>
      </c>
      <c r="S66" s="246" t="s">
        <v>25</v>
      </c>
      <c r="T66" s="246" t="s">
        <v>25</v>
      </c>
      <c r="U66" s="246" t="s">
        <v>25</v>
      </c>
      <c r="V66" s="246" t="s">
        <v>25</v>
      </c>
      <c r="W66" s="246" t="s">
        <v>25</v>
      </c>
      <c r="X66" s="246" t="s">
        <v>25</v>
      </c>
      <c r="Y66" s="246" t="s">
        <v>25</v>
      </c>
      <c r="Z66" s="246" t="s">
        <v>25</v>
      </c>
      <c r="AA66" s="246" t="s">
        <v>25</v>
      </c>
      <c r="AB66" s="246" t="s">
        <v>25</v>
      </c>
      <c r="AC66" s="246" t="s">
        <v>25</v>
      </c>
      <c r="AD66" s="246" t="s">
        <v>25</v>
      </c>
      <c r="AE66" s="20">
        <v>13</v>
      </c>
      <c r="AF66" s="20">
        <v>273</v>
      </c>
      <c r="AG66" s="20">
        <v>20</v>
      </c>
      <c r="AH66" s="20">
        <v>273</v>
      </c>
    </row>
    <row r="67" spans="1:34" x14ac:dyDescent="0.35">
      <c r="A67" s="101" t="s">
        <v>129</v>
      </c>
      <c r="B67" s="102"/>
      <c r="C67" s="99">
        <v>47</v>
      </c>
      <c r="D67" s="99">
        <v>1239</v>
      </c>
      <c r="E67" s="99">
        <v>47</v>
      </c>
      <c r="F67" s="99">
        <v>1249</v>
      </c>
      <c r="G67" s="99">
        <v>47</v>
      </c>
      <c r="H67" s="99">
        <v>1295</v>
      </c>
      <c r="I67" s="99">
        <v>47</v>
      </c>
      <c r="J67" s="99">
        <v>1297</v>
      </c>
      <c r="K67" s="99">
        <v>47</v>
      </c>
      <c r="L67" s="99">
        <v>1324</v>
      </c>
      <c r="M67" s="99">
        <v>47</v>
      </c>
      <c r="N67" s="99">
        <v>1324</v>
      </c>
      <c r="O67" s="99">
        <v>48</v>
      </c>
      <c r="P67" s="106" t="s">
        <v>25</v>
      </c>
      <c r="Q67" s="99">
        <v>48</v>
      </c>
      <c r="R67" s="106" t="s">
        <v>25</v>
      </c>
      <c r="S67" s="99">
        <v>48</v>
      </c>
      <c r="T67" s="107">
        <v>1353</v>
      </c>
      <c r="U67" s="99">
        <v>48</v>
      </c>
      <c r="V67" s="107">
        <v>1353</v>
      </c>
      <c r="W67" s="99">
        <v>48</v>
      </c>
      <c r="X67" s="107">
        <v>1353</v>
      </c>
      <c r="Y67" s="99">
        <v>48</v>
      </c>
      <c r="Z67" s="107">
        <v>1353</v>
      </c>
      <c r="AA67" s="99">
        <v>48</v>
      </c>
      <c r="AB67" s="107">
        <v>1353</v>
      </c>
      <c r="AC67" s="99">
        <v>48</v>
      </c>
      <c r="AD67" s="107">
        <v>1353</v>
      </c>
      <c r="AE67" s="99">
        <v>50</v>
      </c>
      <c r="AF67" s="107">
        <v>1372</v>
      </c>
      <c r="AG67" s="99">
        <v>54</v>
      </c>
      <c r="AH67" s="107">
        <v>1372</v>
      </c>
    </row>
    <row r="69" spans="1:34" ht="24" x14ac:dyDescent="0.35">
      <c r="A69" s="103" t="s">
        <v>130</v>
      </c>
      <c r="B69" s="98"/>
      <c r="AE69" s="39"/>
      <c r="AG69" s="39"/>
    </row>
    <row r="70" spans="1:34" x14ac:dyDescent="0.35">
      <c r="A70" s="291" t="s">
        <v>268</v>
      </c>
      <c r="B70" s="290"/>
      <c r="AE70" s="39"/>
      <c r="AG70" s="39"/>
    </row>
    <row r="71" spans="1:34" x14ac:dyDescent="0.35">
      <c r="A71" s="58" t="s">
        <v>131</v>
      </c>
      <c r="B71" s="58"/>
    </row>
    <row r="72" spans="1:34" x14ac:dyDescent="0.35">
      <c r="A72" s="58" t="s">
        <v>132</v>
      </c>
    </row>
    <row r="73" spans="1:34" x14ac:dyDescent="0.35">
      <c r="A73" s="12" t="s">
        <v>226</v>
      </c>
    </row>
  </sheetData>
  <mergeCells count="17">
    <mergeCell ref="AI8:AJ8"/>
    <mergeCell ref="W8:X8"/>
    <mergeCell ref="M8:N8"/>
    <mergeCell ref="O8:P8"/>
    <mergeCell ref="Q8:R8"/>
    <mergeCell ref="S8:T8"/>
    <mergeCell ref="U8:V8"/>
    <mergeCell ref="AG8:AH8"/>
    <mergeCell ref="Y8:Z8"/>
    <mergeCell ref="AA8:AB8"/>
    <mergeCell ref="AC8:AD8"/>
    <mergeCell ref="AE8:AF8"/>
    <mergeCell ref="C8:D8"/>
    <mergeCell ref="E8:F8"/>
    <mergeCell ref="G8:H8"/>
    <mergeCell ref="I8:J8"/>
    <mergeCell ref="K8:L8"/>
  </mergeCells>
  <pageMargins left="0.7" right="0.7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6146" r:id="rId4">
          <objectPr defaultSize="0" autoPict="0" r:id="rId5">
            <anchor moveWithCells="1">
              <from>
                <xdr:col>0</xdr:col>
                <xdr:colOff>57150</xdr:colOff>
                <xdr:row>0</xdr:row>
                <xdr:rowOff>57150</xdr:rowOff>
              </from>
              <to>
                <xdr:col>1</xdr:col>
                <xdr:colOff>476250</xdr:colOff>
                <xdr:row>4</xdr:row>
                <xdr:rowOff>12700</xdr:rowOff>
              </to>
            </anchor>
          </objectPr>
        </oleObject>
      </mc:Choice>
      <mc:Fallback>
        <oleObject progId="MSPhotoEd.3" shapeId="6146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5:R38"/>
  <sheetViews>
    <sheetView topLeftCell="L5" workbookViewId="0">
      <selection activeCell="R7" sqref="R7"/>
    </sheetView>
  </sheetViews>
  <sheetFormatPr baseColWidth="10" defaultColWidth="11.453125" defaultRowHeight="14.5" x14ac:dyDescent="0.35"/>
  <cols>
    <col min="1" max="1" width="28.54296875" customWidth="1"/>
    <col min="2" max="2" width="16.26953125" hidden="1" customWidth="1"/>
    <col min="3" max="3" width="14" customWidth="1"/>
    <col min="4" max="14" width="11.81640625" customWidth="1"/>
  </cols>
  <sheetData>
    <row r="5" spans="1:18" x14ac:dyDescent="0.35">
      <c r="A5" s="1" t="s">
        <v>147</v>
      </c>
      <c r="B5" s="1"/>
    </row>
    <row r="7" spans="1:18" x14ac:dyDescent="0.35">
      <c r="A7" s="100" t="s">
        <v>54</v>
      </c>
      <c r="B7" s="100">
        <v>2009</v>
      </c>
      <c r="C7" s="100">
        <v>2010</v>
      </c>
      <c r="D7" s="100">
        <v>2011</v>
      </c>
      <c r="E7" s="100">
        <v>2012</v>
      </c>
      <c r="F7" s="100">
        <v>2013</v>
      </c>
      <c r="G7" s="100">
        <v>2014</v>
      </c>
      <c r="H7" s="100">
        <v>2015</v>
      </c>
      <c r="I7" s="100">
        <v>2016</v>
      </c>
      <c r="J7" s="100">
        <v>2017</v>
      </c>
      <c r="K7" s="100">
        <v>2018</v>
      </c>
      <c r="L7" s="100">
        <v>2019</v>
      </c>
      <c r="M7" s="100">
        <v>2020</v>
      </c>
      <c r="N7" s="100">
        <v>2021</v>
      </c>
      <c r="O7" s="100">
        <v>2022</v>
      </c>
      <c r="P7" s="100">
        <v>2023</v>
      </c>
      <c r="Q7" s="100">
        <v>2024</v>
      </c>
      <c r="R7" s="100">
        <v>2025</v>
      </c>
    </row>
    <row r="8" spans="1:18" x14ac:dyDescent="0.35">
      <c r="A8" s="100" t="s">
        <v>148</v>
      </c>
      <c r="B8" s="59">
        <v>10</v>
      </c>
      <c r="C8" s="59">
        <v>10</v>
      </c>
      <c r="D8" s="59">
        <v>10</v>
      </c>
      <c r="E8" s="59">
        <v>10</v>
      </c>
      <c r="F8" s="59">
        <v>10</v>
      </c>
      <c r="G8" s="59">
        <v>10</v>
      </c>
      <c r="H8" s="59">
        <v>10</v>
      </c>
      <c r="I8" s="59">
        <v>11</v>
      </c>
      <c r="J8" s="59">
        <v>11</v>
      </c>
      <c r="K8" s="59">
        <v>11</v>
      </c>
      <c r="L8" s="59">
        <v>11</v>
      </c>
      <c r="M8" s="59">
        <v>11</v>
      </c>
      <c r="N8" s="59">
        <v>11</v>
      </c>
      <c r="O8" s="59">
        <v>11</v>
      </c>
      <c r="P8" s="59">
        <v>10</v>
      </c>
      <c r="Q8" s="59">
        <v>10</v>
      </c>
      <c r="R8" s="59">
        <v>10</v>
      </c>
    </row>
    <row r="9" spans="1:18" x14ac:dyDescent="0.35">
      <c r="A9" s="100" t="s">
        <v>149</v>
      </c>
      <c r="B9" s="59">
        <v>1</v>
      </c>
      <c r="C9" s="59">
        <v>1</v>
      </c>
      <c r="D9" s="59">
        <v>1</v>
      </c>
      <c r="E9" s="59">
        <v>10</v>
      </c>
      <c r="F9" s="59">
        <v>13</v>
      </c>
      <c r="G9" s="59">
        <v>14</v>
      </c>
      <c r="H9" s="59">
        <v>16</v>
      </c>
      <c r="I9" s="59">
        <v>16</v>
      </c>
      <c r="J9" s="59">
        <v>16</v>
      </c>
      <c r="K9" s="59">
        <v>16</v>
      </c>
      <c r="L9" s="59">
        <v>16</v>
      </c>
      <c r="M9" s="59">
        <v>16</v>
      </c>
      <c r="N9" s="59">
        <v>16</v>
      </c>
      <c r="O9" s="59">
        <v>16</v>
      </c>
      <c r="P9" s="59">
        <v>16</v>
      </c>
      <c r="Q9" s="59">
        <v>16</v>
      </c>
      <c r="R9" s="59">
        <v>16</v>
      </c>
    </row>
    <row r="10" spans="1:18" x14ac:dyDescent="0.35">
      <c r="A10" s="100" t="s">
        <v>242</v>
      </c>
      <c r="B10" s="59">
        <v>0</v>
      </c>
      <c r="C10" s="59">
        <v>0</v>
      </c>
      <c r="D10" s="59">
        <v>0</v>
      </c>
      <c r="E10" s="59">
        <v>0</v>
      </c>
      <c r="F10" s="59">
        <v>3</v>
      </c>
      <c r="G10" s="59">
        <v>3</v>
      </c>
      <c r="H10" s="59">
        <v>3</v>
      </c>
      <c r="I10" s="59">
        <v>4</v>
      </c>
      <c r="J10" s="59">
        <v>5</v>
      </c>
      <c r="K10" s="59">
        <v>5</v>
      </c>
      <c r="L10" s="59">
        <v>5</v>
      </c>
      <c r="M10" s="59">
        <v>5</v>
      </c>
      <c r="N10" s="59">
        <v>21</v>
      </c>
      <c r="O10" s="59">
        <v>21</v>
      </c>
      <c r="P10" s="59">
        <v>24</v>
      </c>
      <c r="Q10" s="59">
        <v>24</v>
      </c>
      <c r="R10" s="59">
        <v>24</v>
      </c>
    </row>
    <row r="11" spans="1:18" x14ac:dyDescent="0.35">
      <c r="A11" s="100" t="s">
        <v>150</v>
      </c>
      <c r="B11" s="59">
        <v>0</v>
      </c>
      <c r="C11" s="59">
        <v>0</v>
      </c>
      <c r="D11" s="59">
        <v>0</v>
      </c>
      <c r="E11" s="59">
        <v>0</v>
      </c>
      <c r="F11" s="59">
        <v>2</v>
      </c>
      <c r="G11" s="59">
        <v>2</v>
      </c>
      <c r="H11" s="59">
        <v>5</v>
      </c>
      <c r="I11" s="59">
        <v>7</v>
      </c>
      <c r="J11" s="59">
        <v>8</v>
      </c>
      <c r="K11" s="59">
        <v>8</v>
      </c>
      <c r="L11" s="59">
        <v>8</v>
      </c>
      <c r="M11" s="59">
        <v>8</v>
      </c>
      <c r="N11" s="59">
        <v>17</v>
      </c>
      <c r="O11" s="59">
        <v>17</v>
      </c>
      <c r="P11" s="59">
        <v>20</v>
      </c>
      <c r="Q11" s="59">
        <v>20</v>
      </c>
      <c r="R11" s="59">
        <v>20</v>
      </c>
    </row>
    <row r="12" spans="1:18" x14ac:dyDescent="0.35">
      <c r="A12" s="100" t="s">
        <v>151</v>
      </c>
      <c r="B12" s="59">
        <v>13</v>
      </c>
      <c r="C12" s="59">
        <v>13</v>
      </c>
      <c r="D12" s="59">
        <v>13</v>
      </c>
      <c r="E12" s="59">
        <v>13</v>
      </c>
      <c r="F12" s="59">
        <v>13</v>
      </c>
      <c r="G12" s="59">
        <v>13</v>
      </c>
      <c r="H12" s="59">
        <v>14</v>
      </c>
      <c r="I12" s="59">
        <v>16</v>
      </c>
      <c r="J12" s="59">
        <v>16</v>
      </c>
      <c r="K12" s="59">
        <v>16</v>
      </c>
      <c r="L12" s="59">
        <v>16</v>
      </c>
      <c r="M12" s="59">
        <v>16</v>
      </c>
      <c r="N12" s="59">
        <v>17</v>
      </c>
      <c r="O12" s="59">
        <v>17</v>
      </c>
      <c r="P12" s="59">
        <v>18</v>
      </c>
      <c r="Q12" s="59">
        <v>21</v>
      </c>
      <c r="R12" s="59">
        <v>21</v>
      </c>
    </row>
    <row r="13" spans="1:18" x14ac:dyDescent="0.35">
      <c r="A13" s="100" t="s">
        <v>76</v>
      </c>
      <c r="B13" s="59">
        <v>2</v>
      </c>
      <c r="C13" s="59">
        <v>2</v>
      </c>
      <c r="D13" s="59">
        <v>2</v>
      </c>
      <c r="E13" s="59">
        <v>3</v>
      </c>
      <c r="F13" s="59">
        <v>4</v>
      </c>
      <c r="G13" s="59">
        <v>4</v>
      </c>
      <c r="H13" s="59">
        <v>4</v>
      </c>
      <c r="I13" s="59">
        <v>9</v>
      </c>
      <c r="J13" s="59">
        <v>10</v>
      </c>
      <c r="K13" s="59">
        <v>11</v>
      </c>
      <c r="L13" s="59">
        <v>11</v>
      </c>
      <c r="M13" s="59">
        <v>11</v>
      </c>
      <c r="N13" s="59">
        <v>14</v>
      </c>
      <c r="O13" s="59">
        <v>14</v>
      </c>
      <c r="P13" s="59">
        <v>16</v>
      </c>
      <c r="Q13" s="59">
        <v>16</v>
      </c>
      <c r="R13" s="59">
        <v>16</v>
      </c>
    </row>
    <row r="14" spans="1:18" x14ac:dyDescent="0.35">
      <c r="A14" s="100" t="s">
        <v>77</v>
      </c>
      <c r="B14" s="59">
        <v>7</v>
      </c>
      <c r="C14" s="59">
        <v>7</v>
      </c>
      <c r="D14" s="59">
        <v>7</v>
      </c>
      <c r="E14" s="59">
        <v>9</v>
      </c>
      <c r="F14" s="59">
        <v>10</v>
      </c>
      <c r="G14" s="59">
        <v>11</v>
      </c>
      <c r="H14" s="59">
        <v>11</v>
      </c>
      <c r="I14" s="59">
        <v>11</v>
      </c>
      <c r="J14" s="59">
        <v>12</v>
      </c>
      <c r="K14" s="59">
        <v>12</v>
      </c>
      <c r="L14" s="59">
        <v>12</v>
      </c>
      <c r="M14" s="59">
        <v>12</v>
      </c>
      <c r="N14" s="59">
        <v>14</v>
      </c>
      <c r="O14" s="59">
        <v>14</v>
      </c>
      <c r="P14" s="59">
        <v>16</v>
      </c>
      <c r="Q14" s="59">
        <v>16</v>
      </c>
      <c r="R14" s="59">
        <v>16</v>
      </c>
    </row>
    <row r="15" spans="1:18" x14ac:dyDescent="0.35">
      <c r="A15" s="100" t="s">
        <v>78</v>
      </c>
      <c r="B15" s="59">
        <v>0</v>
      </c>
      <c r="C15" s="59">
        <v>0</v>
      </c>
      <c r="D15" s="59">
        <v>0</v>
      </c>
      <c r="E15" s="59">
        <v>0</v>
      </c>
      <c r="F15" s="59">
        <v>1</v>
      </c>
      <c r="G15" s="59">
        <v>1</v>
      </c>
      <c r="H15" s="59">
        <v>1</v>
      </c>
      <c r="I15" s="59">
        <v>1</v>
      </c>
      <c r="J15" s="59">
        <v>1</v>
      </c>
      <c r="K15" s="59">
        <v>1</v>
      </c>
      <c r="L15" s="59">
        <v>1</v>
      </c>
      <c r="M15" s="59">
        <v>1</v>
      </c>
      <c r="N15" s="59">
        <v>3</v>
      </c>
      <c r="O15" s="59">
        <v>3</v>
      </c>
      <c r="P15" s="59">
        <v>3</v>
      </c>
      <c r="Q15" s="59">
        <v>3</v>
      </c>
      <c r="R15" s="59">
        <v>3</v>
      </c>
    </row>
    <row r="16" spans="1:18" x14ac:dyDescent="0.35">
      <c r="A16" s="100" t="s">
        <v>79</v>
      </c>
      <c r="B16" s="59">
        <v>19</v>
      </c>
      <c r="C16" s="59">
        <v>19</v>
      </c>
      <c r="D16" s="59">
        <v>19</v>
      </c>
      <c r="E16" s="59">
        <v>22</v>
      </c>
      <c r="F16" s="59">
        <v>22</v>
      </c>
      <c r="G16" s="59">
        <v>22</v>
      </c>
      <c r="H16" s="59">
        <v>22</v>
      </c>
      <c r="I16" s="59">
        <v>23</v>
      </c>
      <c r="J16" s="59">
        <v>27</v>
      </c>
      <c r="K16" s="59">
        <v>28</v>
      </c>
      <c r="L16" s="59">
        <v>28</v>
      </c>
      <c r="M16" s="59">
        <v>28</v>
      </c>
      <c r="N16" s="59">
        <v>28</v>
      </c>
      <c r="O16" s="59">
        <v>28</v>
      </c>
      <c r="P16" s="59">
        <v>33</v>
      </c>
      <c r="Q16" s="59">
        <v>33</v>
      </c>
      <c r="R16" s="59">
        <v>33</v>
      </c>
    </row>
    <row r="17" spans="1:18" x14ac:dyDescent="0.35">
      <c r="A17" s="100" t="s">
        <v>80</v>
      </c>
      <c r="B17" s="59">
        <v>1</v>
      </c>
      <c r="C17" s="59">
        <v>1</v>
      </c>
      <c r="D17" s="59">
        <v>1</v>
      </c>
      <c r="E17" s="59">
        <v>3</v>
      </c>
      <c r="F17" s="59">
        <v>4</v>
      </c>
      <c r="G17" s="59">
        <v>4</v>
      </c>
      <c r="H17" s="59">
        <v>4</v>
      </c>
      <c r="I17" s="59">
        <v>4</v>
      </c>
      <c r="J17" s="59">
        <v>5</v>
      </c>
      <c r="K17" s="59">
        <v>5</v>
      </c>
      <c r="L17" s="59">
        <v>5</v>
      </c>
      <c r="M17" s="59">
        <v>5</v>
      </c>
      <c r="N17" s="59">
        <v>9</v>
      </c>
      <c r="O17" s="59">
        <v>9</v>
      </c>
      <c r="P17" s="59">
        <v>10</v>
      </c>
      <c r="Q17" s="59">
        <v>10</v>
      </c>
      <c r="R17" s="59">
        <v>10</v>
      </c>
    </row>
    <row r="18" spans="1:18" x14ac:dyDescent="0.35">
      <c r="A18" s="100" t="s">
        <v>81</v>
      </c>
      <c r="B18" s="59">
        <v>2</v>
      </c>
      <c r="C18" s="59">
        <v>2</v>
      </c>
      <c r="D18" s="59">
        <v>2</v>
      </c>
      <c r="E18" s="59">
        <v>2</v>
      </c>
      <c r="F18" s="59">
        <v>2</v>
      </c>
      <c r="G18" s="59">
        <v>2</v>
      </c>
      <c r="H18" s="59">
        <v>2</v>
      </c>
      <c r="I18" s="59">
        <v>6</v>
      </c>
      <c r="J18" s="59">
        <v>6</v>
      </c>
      <c r="K18" s="59">
        <v>6</v>
      </c>
      <c r="L18" s="59">
        <v>6</v>
      </c>
      <c r="M18" s="59">
        <v>6</v>
      </c>
      <c r="N18" s="59">
        <v>6</v>
      </c>
      <c r="O18" s="59">
        <v>6</v>
      </c>
      <c r="P18" s="59">
        <v>7</v>
      </c>
      <c r="Q18" s="59">
        <v>7</v>
      </c>
      <c r="R18" s="59">
        <v>10</v>
      </c>
    </row>
    <row r="19" spans="1:18" x14ac:dyDescent="0.35">
      <c r="A19" s="100" t="s">
        <v>82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4</v>
      </c>
      <c r="O19" s="59">
        <v>4</v>
      </c>
      <c r="P19" s="59">
        <v>4</v>
      </c>
      <c r="Q19" s="59">
        <v>4</v>
      </c>
      <c r="R19" s="59">
        <v>4</v>
      </c>
    </row>
    <row r="20" spans="1:18" x14ac:dyDescent="0.35">
      <c r="A20" s="100" t="s">
        <v>83</v>
      </c>
      <c r="B20" s="59">
        <v>3</v>
      </c>
      <c r="C20" s="59">
        <v>3</v>
      </c>
      <c r="D20" s="59">
        <v>3</v>
      </c>
      <c r="E20" s="59">
        <v>4</v>
      </c>
      <c r="F20" s="59">
        <v>4</v>
      </c>
      <c r="G20" s="59">
        <v>4</v>
      </c>
      <c r="H20" s="59">
        <v>4</v>
      </c>
      <c r="I20" s="59">
        <v>4</v>
      </c>
      <c r="J20" s="59">
        <v>4</v>
      </c>
      <c r="K20" s="59">
        <v>4</v>
      </c>
      <c r="L20" s="59">
        <v>4</v>
      </c>
      <c r="M20" s="59">
        <v>4</v>
      </c>
      <c r="N20" s="59">
        <v>2</v>
      </c>
      <c r="O20" s="59">
        <v>2</v>
      </c>
      <c r="P20" s="59">
        <v>7</v>
      </c>
      <c r="Q20" s="59">
        <v>7</v>
      </c>
      <c r="R20" s="59">
        <v>7</v>
      </c>
    </row>
    <row r="21" spans="1:18" x14ac:dyDescent="0.35">
      <c r="A21" s="27" t="s">
        <v>152</v>
      </c>
      <c r="B21" s="108">
        <v>58</v>
      </c>
      <c r="C21" s="108">
        <v>58</v>
      </c>
      <c r="D21" s="108">
        <v>58</v>
      </c>
      <c r="E21" s="108">
        <v>76</v>
      </c>
      <c r="F21" s="108">
        <v>88</v>
      </c>
      <c r="G21" s="108">
        <v>90</v>
      </c>
      <c r="H21" s="108">
        <v>96</v>
      </c>
      <c r="I21" s="108">
        <v>114</v>
      </c>
      <c r="J21" s="108">
        <v>123</v>
      </c>
      <c r="K21" s="108">
        <v>125</v>
      </c>
      <c r="L21" s="108">
        <v>125</v>
      </c>
      <c r="M21" s="108">
        <v>125</v>
      </c>
      <c r="N21" s="108">
        <v>162</v>
      </c>
      <c r="O21" s="108">
        <v>162</v>
      </c>
      <c r="P21" s="108">
        <v>184</v>
      </c>
      <c r="Q21" s="108">
        <v>187</v>
      </c>
      <c r="R21" s="108">
        <v>190</v>
      </c>
    </row>
    <row r="22" spans="1:18" x14ac:dyDescent="0.35">
      <c r="A22" s="27" t="s">
        <v>153</v>
      </c>
      <c r="B22" s="108">
        <v>40</v>
      </c>
      <c r="C22" s="108">
        <v>40</v>
      </c>
      <c r="D22" s="108">
        <v>40</v>
      </c>
      <c r="E22" s="108">
        <v>57</v>
      </c>
      <c r="F22" s="108">
        <v>66</v>
      </c>
      <c r="G22" s="108">
        <v>68</v>
      </c>
      <c r="H22" s="108">
        <v>74</v>
      </c>
      <c r="I22" s="108">
        <v>88</v>
      </c>
      <c r="J22" s="108">
        <v>93</v>
      </c>
      <c r="K22" s="108">
        <v>96</v>
      </c>
      <c r="L22" s="108">
        <v>96</v>
      </c>
      <c r="M22" s="108">
        <v>96</v>
      </c>
      <c r="N22" s="108">
        <v>124</v>
      </c>
      <c r="O22" s="108">
        <v>124</v>
      </c>
      <c r="P22" s="108">
        <v>147</v>
      </c>
      <c r="Q22" s="108">
        <v>150</v>
      </c>
      <c r="R22" s="108">
        <v>153</v>
      </c>
    </row>
    <row r="24" spans="1:18" x14ac:dyDescent="0.35">
      <c r="A24" s="100" t="s">
        <v>47</v>
      </c>
      <c r="B24" s="100">
        <v>2009</v>
      </c>
      <c r="C24" s="100">
        <v>2010</v>
      </c>
      <c r="D24" s="100">
        <v>2011</v>
      </c>
      <c r="E24" s="100">
        <v>2012</v>
      </c>
      <c r="F24" s="100">
        <v>2013</v>
      </c>
      <c r="G24" s="100">
        <v>2014</v>
      </c>
      <c r="H24" s="100">
        <v>2015</v>
      </c>
      <c r="I24" s="100">
        <v>2016</v>
      </c>
      <c r="J24" s="100">
        <v>2017</v>
      </c>
      <c r="K24" s="100">
        <v>2018</v>
      </c>
      <c r="L24" s="100">
        <v>2019</v>
      </c>
      <c r="M24" s="100">
        <v>2020</v>
      </c>
      <c r="N24" s="100">
        <v>2021</v>
      </c>
      <c r="O24" s="100">
        <v>2022</v>
      </c>
      <c r="P24" s="100">
        <v>2023</v>
      </c>
      <c r="Q24" s="100">
        <v>2024</v>
      </c>
      <c r="R24" s="100">
        <v>2025</v>
      </c>
    </row>
    <row r="25" spans="1:18" x14ac:dyDescent="0.35">
      <c r="A25" s="100" t="s">
        <v>148</v>
      </c>
      <c r="B25" s="59">
        <v>34</v>
      </c>
      <c r="C25" s="59">
        <v>34</v>
      </c>
      <c r="D25" s="59">
        <v>34</v>
      </c>
      <c r="E25" s="59">
        <v>34</v>
      </c>
      <c r="F25" s="59">
        <v>34</v>
      </c>
      <c r="G25" s="59">
        <v>34</v>
      </c>
      <c r="H25" s="59">
        <v>35</v>
      </c>
      <c r="I25" s="59">
        <v>35</v>
      </c>
      <c r="J25" s="59">
        <v>35</v>
      </c>
      <c r="K25" s="59">
        <v>35</v>
      </c>
      <c r="L25" s="59">
        <v>35</v>
      </c>
      <c r="M25" s="59">
        <v>35</v>
      </c>
      <c r="N25" s="59">
        <v>35</v>
      </c>
      <c r="O25" s="59">
        <v>35</v>
      </c>
      <c r="P25" s="59">
        <v>35</v>
      </c>
      <c r="Q25" s="59">
        <v>35</v>
      </c>
      <c r="R25" s="59">
        <v>35</v>
      </c>
    </row>
    <row r="26" spans="1:18" x14ac:dyDescent="0.35">
      <c r="A26" s="100" t="s">
        <v>149</v>
      </c>
      <c r="B26" s="59">
        <v>25</v>
      </c>
      <c r="C26" s="59">
        <v>25</v>
      </c>
      <c r="D26" s="59">
        <v>25</v>
      </c>
      <c r="E26" s="59">
        <v>26</v>
      </c>
      <c r="F26" s="59">
        <v>27</v>
      </c>
      <c r="G26" s="59">
        <v>29</v>
      </c>
      <c r="H26" s="59">
        <v>29</v>
      </c>
      <c r="I26" s="59">
        <v>29</v>
      </c>
      <c r="J26" s="59">
        <v>29</v>
      </c>
      <c r="K26" s="59">
        <v>29</v>
      </c>
      <c r="L26" s="59">
        <v>29</v>
      </c>
      <c r="M26" s="59">
        <v>29</v>
      </c>
      <c r="N26" s="59">
        <v>30</v>
      </c>
      <c r="O26" s="59">
        <v>30</v>
      </c>
      <c r="P26" s="59">
        <v>30</v>
      </c>
      <c r="Q26" s="59">
        <v>30</v>
      </c>
      <c r="R26" s="59">
        <v>30</v>
      </c>
    </row>
    <row r="27" spans="1:18" x14ac:dyDescent="0.35">
      <c r="A27" s="27" t="s">
        <v>152</v>
      </c>
      <c r="B27" s="108">
        <v>59</v>
      </c>
      <c r="C27" s="108">
        <v>59</v>
      </c>
      <c r="D27" s="108">
        <v>59</v>
      </c>
      <c r="E27" s="108">
        <v>60</v>
      </c>
      <c r="F27" s="108">
        <v>61</v>
      </c>
      <c r="G27" s="108">
        <v>63</v>
      </c>
      <c r="H27" s="108">
        <v>64</v>
      </c>
      <c r="I27" s="108">
        <v>64</v>
      </c>
      <c r="J27" s="108">
        <v>64</v>
      </c>
      <c r="K27" s="108">
        <v>64</v>
      </c>
      <c r="L27" s="108">
        <v>64</v>
      </c>
      <c r="M27" s="108">
        <v>64</v>
      </c>
      <c r="N27" s="108">
        <v>65</v>
      </c>
      <c r="O27" s="108">
        <v>65</v>
      </c>
      <c r="P27" s="108">
        <v>65</v>
      </c>
      <c r="Q27" s="108">
        <v>65</v>
      </c>
      <c r="R27" s="108">
        <v>65</v>
      </c>
    </row>
    <row r="28" spans="1:18" x14ac:dyDescent="0.35">
      <c r="A28" s="27" t="s">
        <v>153</v>
      </c>
      <c r="B28" s="108">
        <v>58</v>
      </c>
      <c r="C28" s="108">
        <v>58</v>
      </c>
      <c r="D28" s="108">
        <v>58</v>
      </c>
      <c r="E28" s="108">
        <v>59</v>
      </c>
      <c r="F28" s="108">
        <v>60</v>
      </c>
      <c r="G28" s="108">
        <v>62</v>
      </c>
      <c r="H28" s="108">
        <v>63</v>
      </c>
      <c r="I28" s="108">
        <v>63</v>
      </c>
      <c r="J28" s="108">
        <v>63</v>
      </c>
      <c r="K28" s="108">
        <v>63</v>
      </c>
      <c r="L28" s="108">
        <v>63</v>
      </c>
      <c r="M28" s="108">
        <v>63</v>
      </c>
      <c r="N28" s="108">
        <v>64</v>
      </c>
      <c r="O28" s="108">
        <v>64</v>
      </c>
      <c r="P28" s="108">
        <v>64</v>
      </c>
      <c r="Q28" s="108">
        <v>64</v>
      </c>
      <c r="R28" s="108">
        <v>64</v>
      </c>
    </row>
    <row r="29" spans="1:18" x14ac:dyDescent="0.35">
      <c r="A29" s="2" t="s">
        <v>146</v>
      </c>
    </row>
    <row r="30" spans="1:18" x14ac:dyDescent="0.35">
      <c r="A30" s="129" t="s">
        <v>154</v>
      </c>
    </row>
    <row r="31" spans="1:18" x14ac:dyDescent="0.35">
      <c r="A31" s="18" t="s">
        <v>155</v>
      </c>
    </row>
    <row r="32" spans="1:18" x14ac:dyDescent="0.35">
      <c r="A32" s="18" t="s">
        <v>156</v>
      </c>
    </row>
    <row r="33" spans="1:1" x14ac:dyDescent="0.35">
      <c r="A33" s="18" t="s">
        <v>157</v>
      </c>
    </row>
    <row r="34" spans="1:1" x14ac:dyDescent="0.35">
      <c r="A34" s="18" t="s">
        <v>158</v>
      </c>
    </row>
    <row r="35" spans="1:1" x14ac:dyDescent="0.35">
      <c r="A35" s="18" t="s">
        <v>159</v>
      </c>
    </row>
    <row r="36" spans="1:1" x14ac:dyDescent="0.35">
      <c r="A36" s="18" t="s">
        <v>160</v>
      </c>
    </row>
    <row r="37" spans="1:1" x14ac:dyDescent="0.35">
      <c r="A37" s="18" t="s">
        <v>161</v>
      </c>
    </row>
    <row r="38" spans="1:1" x14ac:dyDescent="0.35">
      <c r="A38" s="18" t="s">
        <v>162</v>
      </c>
    </row>
  </sheetData>
  <pageMargins left="0.70866141732283472" right="0.70866141732283472" top="0.63" bottom="0.51181102362204722" header="0.31496062992125984" footer="0.31496062992125984"/>
  <pageSetup paperSize="9" scale="57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2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1714500</xdr:colOff>
                <xdr:row>3</xdr:row>
                <xdr:rowOff>146050</xdr:rowOff>
              </to>
            </anchor>
          </objectPr>
        </oleObject>
      </mc:Choice>
      <mc:Fallback>
        <oleObject progId="MSPhotoEd.3" shapeId="819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6:T20"/>
  <sheetViews>
    <sheetView topLeftCell="A6" workbookViewId="0">
      <selection activeCell="C15" sqref="C15"/>
    </sheetView>
  </sheetViews>
  <sheetFormatPr baseColWidth="10" defaultColWidth="11.453125" defaultRowHeight="14.5" x14ac:dyDescent="0.35"/>
  <cols>
    <col min="1" max="1" width="22.26953125" customWidth="1"/>
  </cols>
  <sheetData>
    <row r="6" spans="1:20" x14ac:dyDescent="0.35">
      <c r="A6" s="22" t="s">
        <v>163</v>
      </c>
    </row>
    <row r="7" spans="1:20" x14ac:dyDescent="0.35">
      <c r="A7" s="22"/>
      <c r="G7" s="45"/>
    </row>
    <row r="8" spans="1:20" x14ac:dyDescent="0.35">
      <c r="A8" s="1" t="s">
        <v>164</v>
      </c>
    </row>
    <row r="9" spans="1:20" x14ac:dyDescent="0.35">
      <c r="A9" s="23"/>
      <c r="B9" s="51">
        <v>2007</v>
      </c>
      <c r="C9" s="51">
        <v>2008</v>
      </c>
      <c r="D9" s="51">
        <v>2009</v>
      </c>
      <c r="E9" s="51">
        <v>2010</v>
      </c>
      <c r="F9" s="51">
        <v>2011</v>
      </c>
      <c r="G9" s="51">
        <v>2012</v>
      </c>
      <c r="H9" s="51">
        <v>2013</v>
      </c>
      <c r="I9" s="51">
        <v>2014</v>
      </c>
      <c r="J9" s="51">
        <v>2015</v>
      </c>
      <c r="K9" s="51">
        <v>2016</v>
      </c>
      <c r="L9" s="51">
        <v>2017</v>
      </c>
      <c r="M9" s="51">
        <v>2018</v>
      </c>
      <c r="N9" s="51">
        <v>2019</v>
      </c>
      <c r="O9" s="51">
        <v>2020</v>
      </c>
      <c r="P9" s="51">
        <v>2021</v>
      </c>
      <c r="Q9" s="51">
        <v>2022</v>
      </c>
      <c r="R9" s="51">
        <v>2023</v>
      </c>
      <c r="S9" s="51">
        <v>2024</v>
      </c>
      <c r="T9" s="51">
        <v>2025</v>
      </c>
    </row>
    <row r="10" spans="1:20" ht="15" thickBot="1" x14ac:dyDescent="0.4">
      <c r="A10" s="25" t="s">
        <v>16</v>
      </c>
      <c r="B10" s="59">
        <v>60</v>
      </c>
      <c r="C10" s="59">
        <v>73</v>
      </c>
      <c r="D10" s="59">
        <v>127</v>
      </c>
      <c r="E10" s="59">
        <v>153</v>
      </c>
      <c r="F10" s="59">
        <v>165</v>
      </c>
      <c r="G10" s="59">
        <v>179</v>
      </c>
      <c r="H10" s="59">
        <v>212</v>
      </c>
      <c r="I10" s="59">
        <v>255</v>
      </c>
      <c r="J10" s="59">
        <v>339</v>
      </c>
      <c r="K10" s="47" t="s">
        <v>165</v>
      </c>
      <c r="L10" s="47" t="s">
        <v>166</v>
      </c>
      <c r="M10" s="47">
        <v>478</v>
      </c>
      <c r="N10" s="124" t="s">
        <v>167</v>
      </c>
      <c r="O10" s="124" t="s">
        <v>168</v>
      </c>
      <c r="P10" s="124">
        <v>521</v>
      </c>
      <c r="Q10" s="124" t="s">
        <v>169</v>
      </c>
      <c r="R10" s="124" t="s">
        <v>170</v>
      </c>
      <c r="S10" s="124">
        <v>544</v>
      </c>
      <c r="T10" s="124">
        <v>533</v>
      </c>
    </row>
    <row r="11" spans="1:20" x14ac:dyDescent="0.35">
      <c r="A11" s="2" t="s">
        <v>146</v>
      </c>
      <c r="H11" s="66"/>
    </row>
    <row r="13" spans="1:20" x14ac:dyDescent="0.35">
      <c r="A13" s="69" t="s">
        <v>171</v>
      </c>
    </row>
    <row r="14" spans="1:20" x14ac:dyDescent="0.35">
      <c r="A14" s="70" t="s">
        <v>172</v>
      </c>
    </row>
    <row r="15" spans="1:20" x14ac:dyDescent="0.35">
      <c r="A15" s="71" t="s">
        <v>173</v>
      </c>
    </row>
    <row r="16" spans="1:20" x14ac:dyDescent="0.35">
      <c r="A16" s="71" t="s">
        <v>174</v>
      </c>
    </row>
    <row r="17" spans="1:4" x14ac:dyDescent="0.35">
      <c r="A17" s="71" t="s">
        <v>175</v>
      </c>
    </row>
    <row r="18" spans="1:4" x14ac:dyDescent="0.35">
      <c r="A18" s="71" t="s">
        <v>176</v>
      </c>
      <c r="B18" s="69"/>
      <c r="C18" s="69"/>
      <c r="D18" s="69"/>
    </row>
    <row r="19" spans="1:4" x14ac:dyDescent="0.35">
      <c r="A19" s="71" t="s">
        <v>177</v>
      </c>
    </row>
    <row r="20" spans="1:4" x14ac:dyDescent="0.35">
      <c r="A20" s="2"/>
    </row>
  </sheetData>
  <phoneticPr fontId="44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9217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88900</xdr:rowOff>
              </from>
              <to>
                <xdr:col>1</xdr:col>
                <xdr:colOff>247650</xdr:colOff>
                <xdr:row>4</xdr:row>
                <xdr:rowOff>38100</xdr:rowOff>
              </to>
            </anchor>
          </objectPr>
        </oleObject>
      </mc:Choice>
      <mc:Fallback>
        <oleObject progId="MSPhotoEd.3" shapeId="921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6:S50"/>
  <sheetViews>
    <sheetView topLeftCell="G1" workbookViewId="0">
      <selection activeCell="S14" sqref="S14"/>
    </sheetView>
  </sheetViews>
  <sheetFormatPr baseColWidth="10" defaultColWidth="11.453125" defaultRowHeight="14.5" x14ac:dyDescent="0.35"/>
  <cols>
    <col min="2" max="2" width="46.26953125" customWidth="1"/>
    <col min="3" max="16" width="11.453125" customWidth="1"/>
  </cols>
  <sheetData>
    <row r="6" spans="1:19" x14ac:dyDescent="0.35">
      <c r="A6" s="1" t="s">
        <v>133</v>
      </c>
      <c r="B6" s="1"/>
    </row>
    <row r="7" spans="1:19" ht="15" customHeight="1" x14ac:dyDescent="0.35"/>
    <row r="8" spans="1:19" x14ac:dyDescent="0.35">
      <c r="C8" s="26">
        <v>2009</v>
      </c>
      <c r="D8" s="26">
        <v>2010</v>
      </c>
      <c r="E8" s="26">
        <v>2011</v>
      </c>
      <c r="F8" s="26">
        <v>2012</v>
      </c>
      <c r="G8" s="26">
        <v>2013</v>
      </c>
      <c r="H8" s="26">
        <v>2014</v>
      </c>
      <c r="I8" s="26">
        <v>2015</v>
      </c>
      <c r="J8" s="26">
        <v>2016</v>
      </c>
      <c r="K8" s="26">
        <v>2017</v>
      </c>
      <c r="L8" s="26">
        <v>2018</v>
      </c>
      <c r="M8" s="26">
        <v>2019</v>
      </c>
      <c r="N8" s="26">
        <v>2020</v>
      </c>
      <c r="O8" s="26">
        <v>2021</v>
      </c>
      <c r="P8" s="26">
        <v>2022</v>
      </c>
      <c r="Q8" s="26">
        <v>2023</v>
      </c>
      <c r="R8" s="26">
        <v>2024</v>
      </c>
      <c r="S8" s="26">
        <v>2025</v>
      </c>
    </row>
    <row r="9" spans="1:19" x14ac:dyDescent="0.35">
      <c r="A9" s="120" t="s">
        <v>21</v>
      </c>
      <c r="B9" s="27" t="s">
        <v>134</v>
      </c>
      <c r="C9" s="59">
        <v>9</v>
      </c>
      <c r="D9" s="59">
        <v>9</v>
      </c>
      <c r="E9" s="59">
        <v>9</v>
      </c>
      <c r="F9" s="59">
        <v>9</v>
      </c>
      <c r="G9" s="59">
        <v>9</v>
      </c>
      <c r="H9" s="59">
        <v>9</v>
      </c>
      <c r="I9" s="59">
        <v>9</v>
      </c>
      <c r="J9" s="59">
        <v>9</v>
      </c>
      <c r="K9" s="59">
        <v>9</v>
      </c>
      <c r="L9" s="59">
        <v>9</v>
      </c>
      <c r="M9" s="59">
        <v>9</v>
      </c>
      <c r="N9" s="59">
        <v>9</v>
      </c>
      <c r="O9" s="59">
        <v>13</v>
      </c>
      <c r="P9" s="59">
        <v>13</v>
      </c>
      <c r="Q9" s="59">
        <v>13</v>
      </c>
      <c r="R9" s="59">
        <v>32</v>
      </c>
      <c r="S9" s="59">
        <v>32</v>
      </c>
    </row>
    <row r="10" spans="1:19" x14ac:dyDescent="0.35">
      <c r="A10" s="121"/>
      <c r="B10" s="27" t="s">
        <v>135</v>
      </c>
      <c r="C10" s="59">
        <v>9</v>
      </c>
      <c r="D10" s="59">
        <v>9</v>
      </c>
      <c r="E10" s="59">
        <v>9</v>
      </c>
      <c r="F10" s="59">
        <v>9</v>
      </c>
      <c r="G10" s="59">
        <v>9</v>
      </c>
      <c r="H10" s="59">
        <v>9</v>
      </c>
      <c r="I10" s="59">
        <v>9</v>
      </c>
      <c r="J10" s="59">
        <v>9</v>
      </c>
      <c r="K10" s="59">
        <v>9</v>
      </c>
      <c r="L10" s="59">
        <v>9</v>
      </c>
      <c r="M10" s="59">
        <v>9</v>
      </c>
      <c r="N10" s="59">
        <v>9</v>
      </c>
      <c r="O10" s="59">
        <v>13</v>
      </c>
      <c r="P10" s="59">
        <v>13</v>
      </c>
      <c r="Q10" s="59">
        <v>14</v>
      </c>
      <c r="R10" s="59">
        <v>32</v>
      </c>
      <c r="S10" s="59">
        <v>32</v>
      </c>
    </row>
    <row r="11" spans="1:19" x14ac:dyDescent="0.35">
      <c r="C11" s="41"/>
      <c r="D11" s="41"/>
      <c r="E11" s="41"/>
      <c r="F11" s="41"/>
      <c r="G11" s="41"/>
      <c r="H11" s="41"/>
      <c r="I11" s="41"/>
    </row>
    <row r="12" spans="1:19" x14ac:dyDescent="0.35">
      <c r="A12" s="120" t="s">
        <v>136</v>
      </c>
      <c r="B12" s="27" t="s">
        <v>137</v>
      </c>
      <c r="C12" s="59">
        <v>76</v>
      </c>
      <c r="D12" s="47">
        <v>76</v>
      </c>
      <c r="E12" s="47">
        <v>76</v>
      </c>
      <c r="F12" s="59">
        <v>113</v>
      </c>
      <c r="G12" s="59">
        <v>146</v>
      </c>
      <c r="H12" s="59">
        <v>180</v>
      </c>
      <c r="I12" s="59">
        <v>180</v>
      </c>
      <c r="J12" s="59">
        <v>182</v>
      </c>
      <c r="K12" s="59">
        <v>188</v>
      </c>
      <c r="L12" s="59">
        <v>196</v>
      </c>
      <c r="M12" s="59">
        <v>206</v>
      </c>
      <c r="N12" s="59">
        <v>206</v>
      </c>
      <c r="O12" s="59">
        <v>223</v>
      </c>
      <c r="P12" s="59">
        <v>235</v>
      </c>
      <c r="Q12" s="59">
        <v>248</v>
      </c>
      <c r="R12" s="59">
        <v>255</v>
      </c>
      <c r="S12" s="59">
        <v>300</v>
      </c>
    </row>
    <row r="13" spans="1:19" x14ac:dyDescent="0.35">
      <c r="A13" s="121"/>
      <c r="B13" s="27" t="s">
        <v>135</v>
      </c>
      <c r="C13" s="59">
        <v>77</v>
      </c>
      <c r="D13" s="47">
        <v>71</v>
      </c>
      <c r="E13" s="47">
        <v>71</v>
      </c>
      <c r="F13" s="59">
        <v>115</v>
      </c>
      <c r="G13" s="59">
        <v>149</v>
      </c>
      <c r="H13" s="59">
        <v>185</v>
      </c>
      <c r="I13" s="59">
        <v>185</v>
      </c>
      <c r="J13" s="59">
        <v>187</v>
      </c>
      <c r="K13" s="59">
        <v>194</v>
      </c>
      <c r="L13" s="59">
        <v>202</v>
      </c>
      <c r="M13" s="59">
        <v>212</v>
      </c>
      <c r="N13" s="59">
        <v>212</v>
      </c>
      <c r="O13" s="59">
        <v>231</v>
      </c>
      <c r="P13" s="59">
        <v>243</v>
      </c>
      <c r="Q13" s="59">
        <v>256</v>
      </c>
      <c r="R13" s="59">
        <f>256+7</f>
        <v>263</v>
      </c>
      <c r="S13" s="59">
        <v>268</v>
      </c>
    </row>
    <row r="15" spans="1:19" x14ac:dyDescent="0.35">
      <c r="A15" s="63" t="s">
        <v>138</v>
      </c>
      <c r="B15" s="122"/>
      <c r="C15" s="122"/>
      <c r="D15" s="122"/>
      <c r="E15" s="122"/>
      <c r="F15" s="122"/>
      <c r="G15" s="122"/>
      <c r="O15" s="130"/>
    </row>
    <row r="16" spans="1:19" x14ac:dyDescent="0.35">
      <c r="A16" s="18" t="s">
        <v>139</v>
      </c>
      <c r="O16" s="130"/>
    </row>
    <row r="17" spans="1:15" x14ac:dyDescent="0.35">
      <c r="A17" s="18" t="s">
        <v>140</v>
      </c>
      <c r="O17" s="139"/>
    </row>
    <row r="18" spans="1:15" x14ac:dyDescent="0.35">
      <c r="A18" s="245" t="s">
        <v>229</v>
      </c>
    </row>
    <row r="19" spans="1:15" x14ac:dyDescent="0.35">
      <c r="A19" s="98" t="s">
        <v>31</v>
      </c>
    </row>
    <row r="20" spans="1:15" x14ac:dyDescent="0.35">
      <c r="A20" s="113" t="s">
        <v>32</v>
      </c>
    </row>
    <row r="21" spans="1:15" x14ac:dyDescent="0.35">
      <c r="A21" s="113" t="s">
        <v>33</v>
      </c>
    </row>
    <row r="22" spans="1:15" x14ac:dyDescent="0.35">
      <c r="A22" s="113" t="s">
        <v>34</v>
      </c>
    </row>
    <row r="23" spans="1:15" x14ac:dyDescent="0.35">
      <c r="A23" s="113" t="s">
        <v>35</v>
      </c>
    </row>
    <row r="24" spans="1:15" x14ac:dyDescent="0.35">
      <c r="A24" s="113" t="s">
        <v>36</v>
      </c>
    </row>
    <row r="25" spans="1:15" x14ac:dyDescent="0.35">
      <c r="A25" s="113" t="s">
        <v>37</v>
      </c>
    </row>
    <row r="26" spans="1:15" x14ac:dyDescent="0.35">
      <c r="A26" s="113" t="s">
        <v>38</v>
      </c>
      <c r="E26" s="68"/>
    </row>
    <row r="27" spans="1:15" ht="15.5" x14ac:dyDescent="0.35">
      <c r="A27" s="113" t="s">
        <v>39</v>
      </c>
      <c r="C27" s="73"/>
      <c r="D27" s="73"/>
      <c r="E27" s="73"/>
      <c r="G27" s="73"/>
      <c r="H27" s="73"/>
      <c r="I27" s="73"/>
      <c r="J27" s="73"/>
      <c r="K27" s="73"/>
      <c r="L27" s="73"/>
    </row>
    <row r="28" spans="1:15" ht="15.5" x14ac:dyDescent="0.35">
      <c r="A28" s="134" t="s">
        <v>40</v>
      </c>
      <c r="C28" s="73"/>
      <c r="D28" s="73"/>
      <c r="E28" s="73"/>
      <c r="G28" s="73"/>
      <c r="H28" s="73"/>
      <c r="I28" s="73"/>
      <c r="J28" s="73"/>
      <c r="K28" s="73"/>
      <c r="L28" s="73"/>
    </row>
    <row r="29" spans="1:15" x14ac:dyDescent="0.35">
      <c r="A29" s="134" t="s">
        <v>41</v>
      </c>
    </row>
    <row r="30" spans="1:15" x14ac:dyDescent="0.35">
      <c r="A30" s="134" t="s">
        <v>228</v>
      </c>
    </row>
    <row r="31" spans="1:15" x14ac:dyDescent="0.35">
      <c r="A31" s="134" t="s">
        <v>43</v>
      </c>
    </row>
    <row r="32" spans="1:15" x14ac:dyDescent="0.35">
      <c r="A32" s="243" t="s">
        <v>244</v>
      </c>
    </row>
    <row r="33" spans="1:2" x14ac:dyDescent="0.35">
      <c r="A33" s="243" t="s">
        <v>234</v>
      </c>
    </row>
    <row r="34" spans="1:2" x14ac:dyDescent="0.35">
      <c r="A34" s="243" t="s">
        <v>225</v>
      </c>
    </row>
    <row r="35" spans="1:2" x14ac:dyDescent="0.35">
      <c r="A35" s="243" t="s">
        <v>224</v>
      </c>
    </row>
    <row r="36" spans="1:2" x14ac:dyDescent="0.35">
      <c r="A36" s="243" t="s">
        <v>233</v>
      </c>
    </row>
    <row r="37" spans="1:2" x14ac:dyDescent="0.35">
      <c r="A37" s="69" t="s">
        <v>141</v>
      </c>
      <c r="B37" s="2"/>
    </row>
    <row r="38" spans="1:2" x14ac:dyDescent="0.35">
      <c r="A38" s="70" t="s">
        <v>142</v>
      </c>
      <c r="B38" s="64"/>
    </row>
    <row r="39" spans="1:2" ht="15.5" x14ac:dyDescent="0.35">
      <c r="A39" s="74" t="s">
        <v>143</v>
      </c>
      <c r="B39" s="73"/>
    </row>
    <row r="40" spans="1:2" x14ac:dyDescent="0.35">
      <c r="A40" s="74" t="s">
        <v>144</v>
      </c>
    </row>
    <row r="41" spans="1:2" x14ac:dyDescent="0.35">
      <c r="A41" s="74" t="s">
        <v>145</v>
      </c>
    </row>
    <row r="42" spans="1:2" x14ac:dyDescent="0.35">
      <c r="A42" s="2" t="s">
        <v>146</v>
      </c>
    </row>
    <row r="44" spans="1:2" ht="21" x14ac:dyDescent="0.35">
      <c r="A44" s="240"/>
    </row>
    <row r="50" spans="1:1" x14ac:dyDescent="0.35">
      <c r="A50" s="134"/>
    </row>
  </sheetData>
  <phoneticPr fontId="44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716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107950</xdr:rowOff>
              </from>
              <to>
                <xdr:col>1</xdr:col>
                <xdr:colOff>1028700</xdr:colOff>
                <xdr:row>4</xdr:row>
                <xdr:rowOff>57150</xdr:rowOff>
              </to>
            </anchor>
          </objectPr>
        </oleObject>
      </mc:Choice>
      <mc:Fallback>
        <oleObject progId="MSPhotoEd.3" shapeId="716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5BB138D534983447B6C191C37FAAB00B" ma:contentTypeVersion="4" ma:contentTypeDescription="" ma:contentTypeScope="" ma:versionID="e7b8150c4ae18c186c7d71956f931185">
  <xsd:schema xmlns:xsd="http://www.w3.org/2001/XMLSchema" xmlns:xs="http://www.w3.org/2001/XMLSchema" xmlns:p="http://schemas.microsoft.com/office/2006/metadata/properties" xmlns:ns2="a24bb705-5e89-496b-ad88-723fde3c4639" xmlns:ns3="6570837d-c620-43e7-9401-06403f1fb733" xmlns:ns4="http://schemas.microsoft.com/sharepoint/v4" targetNamespace="http://schemas.microsoft.com/office/2006/metadata/properties" ma:root="true" ma:fieldsID="7714ca29870aa69a191d5969cbf75e34" ns2:_="" ns3:_="" ns4:_="">
    <xsd:import namespace="a24bb705-5e89-496b-ad88-723fde3c4639"/>
    <xsd:import namespace="6570837d-c620-43e7-9401-06403f1fb73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0837d-c620-43e7-9401-06403f1fb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IDFMDescription xmlns="a24bb705-5e89-496b-ad88-723fde3c4639" xsi:nil="true"/>
    <_dlc_DocId xmlns="a24bb705-5e89-496b-ad88-723fde3c4639">0266-91439812-60064</_dlc_DocId>
    <_dlc_DocIdUrl xmlns="a24bb705-5e89-496b-ad88-723fde3c4639">
      <Url>https://ged.iledefrance-mobilites.fr/Direction/0266/_layouts/15/DocIdRedir.aspx?ID=0266-91439812-60064</Url>
      <Description>0266-91439812-60064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32CA628-02F7-42B5-AA6D-2AD798A7C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bb705-5e89-496b-ad88-723fde3c4639"/>
    <ds:schemaRef ds:uri="6570837d-c620-43e7-9401-06403f1fb73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9C0DCF-BB6B-4718-857B-A0BEC7C20A6E}">
  <ds:schemaRefs>
    <ds:schemaRef ds:uri="http://www.w3.org/XML/1998/namespace"/>
    <ds:schemaRef ds:uri="http://schemas.microsoft.com/office/2006/documentManagement/types"/>
    <ds:schemaRef ds:uri="http://schemas.microsoft.com/sharepoint/v4"/>
    <ds:schemaRef ds:uri="http://schemas.microsoft.com/office/infopath/2007/PartnerControls"/>
    <ds:schemaRef ds:uri="http://purl.org/dc/elements/1.1/"/>
    <ds:schemaRef ds:uri="a24bb705-5e89-496b-ad88-723fde3c4639"/>
    <ds:schemaRef ds:uri="http://purl.org/dc/terms/"/>
    <ds:schemaRef ds:uri="http://schemas.openxmlformats.org/package/2006/metadata/core-properties"/>
    <ds:schemaRef ds:uri="6570837d-c620-43e7-9401-06403f1fb73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3B07C73-E5AB-49C6-8242-49F05F156F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EE8B3B-6369-41F6-BF91-EBD5B7B30C24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c52c58dd-e63b-40f1-b1c5-7af95e47d410}" enabled="1" method="Standard" siteId="{7dce31e1-0e64-442b-9c26-4c8cc8af1f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Sommaire</vt:lpstr>
      <vt:lpstr>Préambule</vt:lpstr>
      <vt:lpstr>1-réseau par mode et exploitant</vt:lpstr>
      <vt:lpstr>2-RER et trains</vt:lpstr>
      <vt:lpstr>3-Métro</vt:lpstr>
      <vt:lpstr>4-Tramway et Bus</vt:lpstr>
      <vt:lpstr>5-accessibilité gares RER Train</vt:lpstr>
      <vt:lpstr>7-accessibilité bus</vt:lpstr>
      <vt:lpstr>6-accessibilité métro tram</vt:lpstr>
      <vt:lpstr>8-stationnement vélos</vt:lpstr>
      <vt:lpstr>9-parcs-relais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Lauranne BONNOT</dc:creator>
  <cp:keywords/>
  <dc:description/>
  <cp:lastModifiedBy>Lauranne BONNOT</cp:lastModifiedBy>
  <cp:revision/>
  <dcterms:created xsi:type="dcterms:W3CDTF">2006-09-12T15:06:44Z</dcterms:created>
  <dcterms:modified xsi:type="dcterms:W3CDTF">2026-07-24T14:49:46Z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0x0101000572BFEF5B05AF409027F1CF9052BA55005BB138D534983447B6C191C37FAAB00B</vt:lpwstr>
  </property>
  <property fmtid="{D5CDD505-2E9C-101B-9397-08002B2CF9AE}" pid="3" name="_dlc_DocIdItemGuid">
    <vt:lpwstr>f800d741-d28c-4ce0-9c77-f95291c20924</vt:lpwstr>
  </property>
  <property fmtid="{D5CDD505-2E9C-101B-9397-08002B2CF9AE}" pid="4" name="MSIP_Label_c52c58dd-e63b-40f1-b1c5-7af95e47d410_Enabled">
    <vt:lpwstr>true</vt:lpwstr>
  </property>
  <property fmtid="{D5CDD505-2E9C-101B-9397-08002B2CF9AE}" pid="5" name="MSIP_Label_c52c58dd-e63b-40f1-b1c5-7af95e47d410_SetDate">
    <vt:lpwstr>2023-10-02T10:27:47Z</vt:lpwstr>
  </property>
  <property fmtid="{D5CDD505-2E9C-101B-9397-08002B2CF9AE}" pid="6" name="MSIP_Label_c52c58dd-e63b-40f1-b1c5-7af95e47d410_Method">
    <vt:lpwstr>Standard</vt:lpwstr>
  </property>
  <property fmtid="{D5CDD505-2E9C-101B-9397-08002B2CF9AE}" pid="7" name="MSIP_Label_c52c58dd-e63b-40f1-b1c5-7af95e47d410_Name">
    <vt:lpwstr>C1 - Standard</vt:lpwstr>
  </property>
  <property fmtid="{D5CDD505-2E9C-101B-9397-08002B2CF9AE}" pid="8" name="MSIP_Label_c52c58dd-e63b-40f1-b1c5-7af95e47d410_SiteId">
    <vt:lpwstr>7dce31e1-0e64-442b-9c26-4c8cc8af1fb1</vt:lpwstr>
  </property>
  <property fmtid="{D5CDD505-2E9C-101B-9397-08002B2CF9AE}" pid="9" name="MSIP_Label_c52c58dd-e63b-40f1-b1c5-7af95e47d410_ActionId">
    <vt:lpwstr>cbdc1f15-89fa-4573-b296-2f594501b156</vt:lpwstr>
  </property>
  <property fmtid="{D5CDD505-2E9C-101B-9397-08002B2CF9AE}" pid="10" name="MSIP_Label_c52c58dd-e63b-40f1-b1c5-7af95e47d410_ContentBits">
    <vt:lpwstr>0</vt:lpwstr>
  </property>
</Properties>
</file>