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5.xml" ContentType="application/vnd.openxmlformats-officedocument.drawing+xml"/>
  <Override PartName="/xl/embeddings/oleObject7.bin" ContentType="application/vnd.openxmlformats-officedocument.oleObject"/>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embeddings/oleObject8.bin" ContentType="application/vnd.openxmlformats-officedocument.oleObject"/>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embeddings/oleObject9.bin" ContentType="application/vnd.openxmlformats-officedocument.oleObject"/>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embeddings/oleObject10.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958962DF-761A-4FCF-B52D-E5B8E1E5C253}" xr6:coauthVersionLast="47" xr6:coauthVersionMax="47" xr10:uidLastSave="{00000000-0000-0000-0000-000000000000}"/>
  <bookViews>
    <workbookView xWindow="0" yWindow="0" windowWidth="14400" windowHeight="15600" tabRatio="866" firstSheet="3" activeTab="5" xr2:uid="{00000000-000D-0000-FFFF-FFFF00000000}"/>
  </bookViews>
  <sheets>
    <sheet name="Sommaire" sheetId="17" r:id="rId1"/>
    <sheet name="Préambule" sheetId="18" r:id="rId2"/>
    <sheet name="1- VK tous modes" sheetId="32" r:id="rId3"/>
    <sheet name="2- TK COM Trains RER métro" sheetId="28" r:id="rId4"/>
    <sheet name="3- VK Com BUS" sheetId="7" r:id="rId5"/>
    <sheet name="4- VK Com TRAMWAYS" sheetId="31" r:id="rId6"/>
    <sheet name="5- PAM" sheetId="10" r:id="rId7"/>
    <sheet name="6- Voguéo" sheetId="29" r:id="rId8"/>
  </sheets>
  <definedNames>
    <definedName name="_xlnm.Print_Area" localSheetId="3">'2- TK COM Trains RER métro'!$B$1:$BK$104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9" i="28" l="1"/>
  <c r="AB16" i="28"/>
  <c r="AB13" i="28"/>
  <c r="AB20" i="28" s="1"/>
  <c r="AB30" i="28" l="1"/>
  <c r="X63" i="32" l="1"/>
  <c r="W63" i="32"/>
  <c r="Z52" i="7" l="1"/>
  <c r="Z47" i="7"/>
  <c r="Z49" i="7" s="1"/>
  <c r="Z41" i="7"/>
  <c r="Z42" i="7" s="1"/>
  <c r="Z39" i="7"/>
  <c r="X17" i="7" l="1"/>
  <c r="X20" i="7" l="1"/>
  <c r="W20" i="7"/>
  <c r="W19" i="32"/>
</calcChain>
</file>

<file path=xl/sharedStrings.xml><?xml version="1.0" encoding="utf-8"?>
<sst xmlns="http://schemas.openxmlformats.org/spreadsheetml/2006/main" count="1454" uniqueCount="222">
  <si>
    <t>RER A</t>
  </si>
  <si>
    <t>RER B</t>
  </si>
  <si>
    <t>RATP</t>
  </si>
  <si>
    <t>SNCF</t>
  </si>
  <si>
    <t>RER C</t>
  </si>
  <si>
    <t>RER D</t>
  </si>
  <si>
    <t>RER E</t>
  </si>
  <si>
    <t>Ligne H</t>
  </si>
  <si>
    <t>nd</t>
  </si>
  <si>
    <t>Ligne J</t>
  </si>
  <si>
    <t>Ligne K</t>
  </si>
  <si>
    <t>Ligne L</t>
  </si>
  <si>
    <t>Ligne N</t>
  </si>
  <si>
    <t>Ligne P</t>
  </si>
  <si>
    <t>Ligne R</t>
  </si>
  <si>
    <t>Ligne U</t>
  </si>
  <si>
    <t>Bus Paris</t>
  </si>
  <si>
    <t>-</t>
  </si>
  <si>
    <t>PAM 75</t>
  </si>
  <si>
    <t>PAM 94</t>
  </si>
  <si>
    <t>PAM 78</t>
  </si>
  <si>
    <t>PAM 93</t>
  </si>
  <si>
    <t>PAM 91</t>
  </si>
  <si>
    <t>PAM 77</t>
  </si>
  <si>
    <t>Nombre de courses annuelles effectuées par les véhicules du réseau PAM</t>
  </si>
  <si>
    <t>Sommaire</t>
  </si>
  <si>
    <t>Cliquez sur les intitulés pour accéder aux données</t>
  </si>
  <si>
    <t>Une fois dans les données, cliquez sur le logo Omnil pour revenir au sommaire</t>
  </si>
  <si>
    <t>Préambule</t>
  </si>
  <si>
    <t>Métro</t>
  </si>
  <si>
    <t>Bus Petite et Grande Couronne</t>
  </si>
  <si>
    <t>T1</t>
  </si>
  <si>
    <t>T2</t>
  </si>
  <si>
    <t>T4</t>
  </si>
  <si>
    <t>PAM IDF</t>
  </si>
  <si>
    <t>Toutes lignes Bus</t>
  </si>
  <si>
    <t>Total</t>
  </si>
  <si>
    <t>Toutes lignes RER</t>
  </si>
  <si>
    <t>Toutes lignes Trains</t>
  </si>
  <si>
    <t>Trains : Offre réalisée / offre de référence (%)</t>
  </si>
  <si>
    <t>Toutes lignes Métro</t>
  </si>
  <si>
    <t>Métro : Offre réalisée / offre de référence (%)</t>
  </si>
  <si>
    <t>2. L'offre</t>
  </si>
  <si>
    <t xml:space="preserve">Trains x kilomètres : Produit du nombre de véhicules par la distance que ceux-ci parcourent annuellement sur le réseau. </t>
  </si>
  <si>
    <t>Mise à jour</t>
  </si>
  <si>
    <t>_</t>
  </si>
  <si>
    <t>Voitures x kilomètres ou bus x kilomètres : produit du nombre de bus (voiture) par la distance que ceux-ci parcourent annuellement sur le réseau.</t>
  </si>
  <si>
    <t>Nombre d'escales à Paris</t>
  </si>
  <si>
    <t>Nombre d'escales dans le Val-de-Marne</t>
  </si>
  <si>
    <t>Nombre de voyageurs</t>
  </si>
  <si>
    <t xml:space="preserve">227 597 </t>
  </si>
  <si>
    <t>7h</t>
  </si>
  <si>
    <t>20h</t>
  </si>
  <si>
    <t>20h30</t>
  </si>
  <si>
    <t>nombre de jour/7</t>
  </si>
  <si>
    <t>En semaine : Heure de début</t>
  </si>
  <si>
    <t>En semaine : Heure de fin</t>
  </si>
  <si>
    <t>WE et jours fériés : Heure de début</t>
  </si>
  <si>
    <t>WE et jours fériés : Heure de fin</t>
  </si>
  <si>
    <t>10h</t>
  </si>
  <si>
    <t>PAM 95</t>
  </si>
  <si>
    <t>PAM 92</t>
  </si>
  <si>
    <t>2011 *</t>
  </si>
  <si>
    <t>T3b</t>
  </si>
  <si>
    <t>Figure 6 : Voguéo</t>
  </si>
  <si>
    <t>* En 2011, le service n'a fonctionné que du 1er janvier au 5 juin 2011</t>
  </si>
  <si>
    <t>T5</t>
  </si>
  <si>
    <t>T7</t>
  </si>
  <si>
    <t>T3a</t>
  </si>
  <si>
    <t>nd : non -déterminé, détail par ligne non disponible avant 2004.</t>
  </si>
  <si>
    <t>T6</t>
  </si>
  <si>
    <t>T8</t>
  </si>
  <si>
    <t>RER : Offre réalisée / Offre contartcuelle (%)</t>
  </si>
  <si>
    <t>Ligne 1</t>
  </si>
  <si>
    <t>Ligne 2</t>
  </si>
  <si>
    <t>Ligne 4</t>
  </si>
  <si>
    <t>Ligne 5</t>
  </si>
  <si>
    <t>Ligne 6</t>
  </si>
  <si>
    <t>Ligne 8</t>
  </si>
  <si>
    <t>Ligne 9</t>
  </si>
  <si>
    <t>Ligne 10</t>
  </si>
  <si>
    <t>Ligne 11</t>
  </si>
  <si>
    <t>Ligne 12</t>
  </si>
  <si>
    <t>Ligne 13</t>
  </si>
  <si>
    <t>Ligne 14</t>
  </si>
  <si>
    <t>Ligne 3 - 3 bis</t>
  </si>
  <si>
    <t>Ligne 7 - 7 bis</t>
  </si>
  <si>
    <t>Après 2004 : données RATP (tableaux de bord) et SNCF (Rapport annuel)</t>
  </si>
  <si>
    <t>L'offre contractuelle est calculée sur la base d'une année de référence. L'offre contractuelle peut donc fluctuer en raison des effets calendaires (jours fériés etc) sans que la qualité de l'offre en soit affectée.</t>
  </si>
  <si>
    <t>Noctiliens</t>
  </si>
  <si>
    <t>RESEAU</t>
  </si>
  <si>
    <t>Transporteurs</t>
  </si>
  <si>
    <t xml:space="preserve">RATP </t>
  </si>
  <si>
    <t>Jusqu'en 2005, les données d'offre Noctilien RATP incluent le réseau Noctambus</t>
  </si>
  <si>
    <t>Offre commerciale sur le réseau ferré</t>
  </si>
  <si>
    <t>Remarques : Offre commerciale contractuelle = Offre théorique</t>
  </si>
  <si>
    <t>Remarques : Pour Optile (y compris TRA), le seul indicateur d'offre disponible est celui de l'offre théorique, l'offre réalisée ne peut donc être renseignée.</t>
  </si>
  <si>
    <t>A partir de 2011, les statistiques Optile intégrent le réseau TRA</t>
  </si>
  <si>
    <r>
      <t xml:space="preserve">Toutes lignes Bus </t>
    </r>
    <r>
      <rPr>
        <b/>
        <sz val="11"/>
        <rFont val="Calibri"/>
        <family val="2"/>
        <scheme val="minor"/>
      </rPr>
      <t>(HORS OPTILE)</t>
    </r>
  </si>
  <si>
    <t>Total Bus</t>
  </si>
  <si>
    <t>Toutes lignes Transilien</t>
  </si>
  <si>
    <t>Trains (Transilien + RER)</t>
  </si>
  <si>
    <t>Transilien : Offre réalisée / offre de référence (%)</t>
  </si>
  <si>
    <t>Offre commerciale sur le réseau de surface TRAMWAYS</t>
  </si>
  <si>
    <t>Total Tramways</t>
  </si>
  <si>
    <t>Total Tramways 
(en trains x km )</t>
  </si>
  <si>
    <t>Total  Tramways 
(en voitures x km)</t>
  </si>
  <si>
    <t>Source: Île de France Mobilités</t>
  </si>
  <si>
    <t>Source : Île de France Mobilités d'après RATP, SNCF</t>
  </si>
  <si>
    <t>Avant 2004 : estimations Île de France Mobilités</t>
  </si>
  <si>
    <t>Source : Île de France Mobilités, d'après RATP et SNCF</t>
  </si>
  <si>
    <t>Source : Île de France Mobilités d'après données des transporteurs PAM</t>
  </si>
  <si>
    <t>Le réseau PAM (Pour Aider à la Mobilité) est un service de transport à la demande, de porte à porte, réservé aux personnes dont le taux d’invalidité est d’au moins 80 %.</t>
  </si>
  <si>
    <t>TOTAL</t>
  </si>
  <si>
    <t>MODES FERRES</t>
  </si>
  <si>
    <t>Bus à Paris</t>
  </si>
  <si>
    <t>Bus en petite couronne</t>
  </si>
  <si>
    <t>BUS</t>
  </si>
  <si>
    <t>TOUS MODES</t>
  </si>
  <si>
    <t>L'offre commerciale par mode</t>
  </si>
  <si>
    <t>TRA</t>
  </si>
  <si>
    <t>Bus en petite et grande couronne</t>
  </si>
  <si>
    <t>Remarques</t>
  </si>
  <si>
    <t>(1) Avant 2004, estimation  d'Île-de-France Mobilités</t>
  </si>
  <si>
    <t>(3) A partir de 2011, les statistiques Optile intégrent le réseau TRA</t>
  </si>
  <si>
    <t>(4) Jusqu'en 2005, les données d'offre Noctilien RATP incluent le réseau Noctambus</t>
  </si>
  <si>
    <t>nd : non -déterminé, détail pour certaines lignes non disponible avant 2004.</t>
  </si>
  <si>
    <t>Bus en grande couronne (3)</t>
  </si>
  <si>
    <t xml:space="preserve">Remarques: </t>
  </si>
  <si>
    <t>(2) Offre commerciale réalisée en véhicules x kilomètres, détail par ligne non disponible avant 2003. Mise en service du T1 en 1992, T2 en 1997, des T3 et T4 en 2006, des T5 et T7 en 2013, des T6 et T8 en 2014 et T11 en 2017.</t>
  </si>
  <si>
    <t>(3) Pour Optile (y compris TRA), le seul indicateur d'offre disponible est celui de l'offre théorique, l'offre réalisée ne peut donc être renseignée.</t>
  </si>
  <si>
    <r>
      <t xml:space="preserve">Figure 2-1 : Offre commerciale </t>
    </r>
    <r>
      <rPr>
        <b/>
        <u/>
        <sz val="11"/>
        <color theme="1"/>
        <rFont val="Calibri"/>
        <family val="2"/>
        <scheme val="minor"/>
      </rPr>
      <t>contractuelle</t>
    </r>
    <r>
      <rPr>
        <b/>
        <sz val="11"/>
        <color theme="1"/>
        <rFont val="Calibri"/>
        <family val="2"/>
        <scheme val="minor"/>
      </rPr>
      <t xml:space="preserve"> sur le réseau ferré en trains x kilomètres, en millions</t>
    </r>
  </si>
  <si>
    <r>
      <t xml:space="preserve">Figure 2-4 : Offre commerciale </t>
    </r>
    <r>
      <rPr>
        <b/>
        <u/>
        <sz val="11"/>
        <color theme="1"/>
        <rFont val="Calibri"/>
        <family val="2"/>
        <scheme val="minor"/>
      </rPr>
      <t>réalisée</t>
    </r>
    <r>
      <rPr>
        <b/>
        <sz val="11"/>
        <color theme="1"/>
        <rFont val="Calibri"/>
        <family val="2"/>
        <scheme val="minor"/>
      </rPr>
      <t xml:space="preserve"> sur le réseau ferré en trains x kilomètres, en millions</t>
    </r>
  </si>
  <si>
    <r>
      <t xml:space="preserve">Figure 2-2 : Evolution de l'offre commerciale </t>
    </r>
    <r>
      <rPr>
        <b/>
        <u/>
        <sz val="11"/>
        <color theme="1"/>
        <rFont val="Calibri"/>
        <family val="2"/>
        <scheme val="minor"/>
      </rPr>
      <t>contractuelle</t>
    </r>
    <r>
      <rPr>
        <b/>
        <sz val="11"/>
        <color theme="1"/>
        <rFont val="Calibri"/>
        <family val="2"/>
        <scheme val="minor"/>
      </rPr>
      <t xml:space="preserve"> sur le réseau ferré depuis 2005, en Trains x Kilomètres, indices base 100 en 2005</t>
    </r>
  </si>
  <si>
    <r>
      <t xml:space="preserve">Figure 2-5 : Evolution de l'offre commerciale </t>
    </r>
    <r>
      <rPr>
        <b/>
        <u/>
        <sz val="11"/>
        <color theme="1"/>
        <rFont val="Calibri"/>
        <family val="2"/>
        <scheme val="minor"/>
      </rPr>
      <t>réalisée</t>
    </r>
    <r>
      <rPr>
        <b/>
        <sz val="11"/>
        <color theme="1"/>
        <rFont val="Calibri"/>
        <family val="2"/>
        <scheme val="minor"/>
      </rPr>
      <t xml:space="preserve"> sur le réseau ferré depuis 2005, en Trains x Kilomètres, indices base 100 en 2005</t>
    </r>
  </si>
  <si>
    <r>
      <t xml:space="preserve">Figure 2-3 : Evolution de l'offre commerciale </t>
    </r>
    <r>
      <rPr>
        <b/>
        <u/>
        <sz val="11"/>
        <color theme="1"/>
        <rFont val="Calibri"/>
        <family val="2"/>
        <scheme val="minor"/>
      </rPr>
      <t>contractuelle</t>
    </r>
    <r>
      <rPr>
        <b/>
        <sz val="11"/>
        <color theme="1"/>
        <rFont val="Calibri"/>
        <family val="2"/>
        <scheme val="minor"/>
      </rPr>
      <t xml:space="preserve"> sur le réseau ferré depuis 2010, en Trains x Kilomètres, indices base 100 en 2010</t>
    </r>
  </si>
  <si>
    <r>
      <t xml:space="preserve">Figure 2-6 : Evolution de l'offre commerciale </t>
    </r>
    <r>
      <rPr>
        <b/>
        <u/>
        <sz val="11"/>
        <color theme="1"/>
        <rFont val="Calibri"/>
        <family val="2"/>
        <scheme val="minor"/>
      </rPr>
      <t>réalisée</t>
    </r>
    <r>
      <rPr>
        <b/>
        <sz val="11"/>
        <color theme="1"/>
        <rFont val="Calibri"/>
        <family val="2"/>
        <scheme val="minor"/>
      </rPr>
      <t xml:space="preserve"> sur le réseau ferré depuis 2010, en Trains x Kilomètres, indices base 100 en 2010</t>
    </r>
  </si>
  <si>
    <r>
      <t xml:space="preserve">Figure 4-2 : Evolution de l'offre commerciale </t>
    </r>
    <r>
      <rPr>
        <b/>
        <u/>
        <sz val="11"/>
        <color theme="1"/>
        <rFont val="Calibri"/>
        <family val="2"/>
        <scheme val="minor"/>
      </rPr>
      <t>contractuelle</t>
    </r>
    <r>
      <rPr>
        <b/>
        <sz val="11"/>
        <color theme="1"/>
        <rFont val="Calibri"/>
        <family val="2"/>
        <scheme val="minor"/>
      </rPr>
      <t xml:space="preserve"> depuis 2005, en Trains x Kilomètres, indices base 100 en 2005</t>
    </r>
  </si>
  <si>
    <r>
      <t xml:space="preserve">Figure 4-4 : Evolution de l'offre commerciale </t>
    </r>
    <r>
      <rPr>
        <b/>
        <u/>
        <sz val="11"/>
        <color theme="1"/>
        <rFont val="Calibri"/>
        <family val="2"/>
        <scheme val="minor"/>
      </rPr>
      <t>réalisée</t>
    </r>
    <r>
      <rPr>
        <b/>
        <sz val="11"/>
        <color theme="1"/>
        <rFont val="Calibri"/>
        <family val="2"/>
        <scheme val="minor"/>
      </rPr>
      <t xml:space="preserve"> depuis 2005, en Trains x Kilomètres, indices base 100 en 2005</t>
    </r>
  </si>
  <si>
    <r>
      <t xml:space="preserve">Figure 4-3 : Offre commerciale </t>
    </r>
    <r>
      <rPr>
        <b/>
        <u/>
        <sz val="11"/>
        <color theme="1"/>
        <rFont val="Calibri"/>
        <family val="2"/>
        <scheme val="minor"/>
      </rPr>
      <t>réalisée</t>
    </r>
    <r>
      <rPr>
        <b/>
        <sz val="11"/>
        <color theme="1"/>
        <rFont val="Calibri"/>
        <family val="2"/>
        <scheme val="minor"/>
      </rPr>
      <t xml:space="preserve"> sur le réseau de surface TRAMWAYS en millions de trains x km (TK)</t>
    </r>
  </si>
  <si>
    <t>Figure 5: Services Pour Aider à la Mobilité (PAM)</t>
  </si>
  <si>
    <r>
      <t xml:space="preserve">Noctilien </t>
    </r>
    <r>
      <rPr>
        <b/>
        <sz val="9"/>
        <color theme="0"/>
        <rFont val="Calibri"/>
        <family val="2"/>
        <scheme val="minor"/>
      </rPr>
      <t>(4)</t>
    </r>
  </si>
  <si>
    <r>
      <t xml:space="preserve">Bus en grande couronne </t>
    </r>
    <r>
      <rPr>
        <b/>
        <sz val="9"/>
        <color theme="0"/>
        <rFont val="Calibri"/>
        <family val="2"/>
        <scheme val="minor"/>
      </rPr>
      <t xml:space="preserve">(3) </t>
    </r>
  </si>
  <si>
    <r>
      <t>RER et trains</t>
    </r>
    <r>
      <rPr>
        <b/>
        <sz val="9"/>
        <color theme="0"/>
        <rFont val="Calibri"/>
        <family val="2"/>
        <scheme val="minor"/>
      </rPr>
      <t xml:space="preserve"> (1)</t>
    </r>
  </si>
  <si>
    <t>T11 E</t>
  </si>
  <si>
    <t>Remarques : offre commerciale contractuelle en véhicules x kilomètres, détail par ligne non disponible avant 2005. Mise en service du T1 en 1992, T2 en 1997, des T3 et T4 en 2006, des T5 et T7 en 2013, des T6 et T8 en 2014 et T11 en 2017.</t>
  </si>
  <si>
    <t>1- Offre commerciale contractuelle et réalisé sur chaque réseau (Train, Métro, Bus, Tramways)</t>
  </si>
  <si>
    <t>2 - Offre commerciale contractuelle et réalisée sur le réseau ferré (Trains, Métro)</t>
  </si>
  <si>
    <t>3 - Offre commerciale contractuelle et réalisée sur le réseau de surface (BUS)</t>
  </si>
  <si>
    <t>4 - Offre commerciale contractuelle et réalisée sur le réseau de surface (TRAMWAYS)</t>
  </si>
  <si>
    <t>5 - Services Pour Aider à la Mobilité (PAM)</t>
  </si>
  <si>
    <t>6 - Voguéo</t>
  </si>
  <si>
    <t>Mobilien Paris</t>
  </si>
  <si>
    <t>nc</t>
  </si>
  <si>
    <t>Mobilien Banlieue</t>
  </si>
  <si>
    <t>Bus Banlieue</t>
  </si>
  <si>
    <t>Total Bus et Mobilien Banlieue</t>
  </si>
  <si>
    <t>TVM</t>
  </si>
  <si>
    <t>Total TSCP</t>
  </si>
  <si>
    <t>Total Bus Petite Couronne</t>
  </si>
  <si>
    <t>Bus Grande Couronne</t>
  </si>
  <si>
    <t>Estimaton TRA</t>
  </si>
  <si>
    <t>Total Bus et Mobilien Paris</t>
  </si>
  <si>
    <t>Nombre de courses annuelles effectuées par les véhicules du réseau PAM base 100 depuis 2011</t>
  </si>
  <si>
    <t xml:space="preserve">448 987   </t>
  </si>
  <si>
    <r>
      <t>TRAMWAYS</t>
    </r>
    <r>
      <rPr>
        <b/>
        <sz val="8"/>
        <color theme="0"/>
        <rFont val="Calibri"/>
        <family val="2"/>
        <scheme val="minor"/>
      </rPr>
      <t xml:space="preserve"> </t>
    </r>
    <r>
      <rPr>
        <b/>
        <sz val="9"/>
        <color theme="0"/>
        <rFont val="Calibri"/>
        <family val="2"/>
        <scheme val="minor"/>
      </rPr>
      <t>(2)</t>
    </r>
    <r>
      <rPr>
        <b/>
        <sz val="11"/>
        <color theme="0"/>
        <rFont val="Calibri"/>
        <family val="2"/>
        <scheme val="minor"/>
      </rPr>
      <t>**</t>
    </r>
  </si>
  <si>
    <t>T9</t>
  </si>
  <si>
    <r>
      <t xml:space="preserve">Figure 3-1 : Offre commerciale </t>
    </r>
    <r>
      <rPr>
        <b/>
        <u/>
        <sz val="11"/>
        <color theme="1"/>
        <rFont val="Calibri"/>
        <family val="2"/>
        <scheme val="minor"/>
      </rPr>
      <t>contractuelle</t>
    </r>
    <r>
      <rPr>
        <b/>
        <sz val="11"/>
        <color theme="1"/>
        <rFont val="Calibri"/>
        <family val="2"/>
        <scheme val="minor"/>
      </rPr>
      <t xml:space="preserve"> sur le réseau de surface BUS en millions de voitures x kilomètres</t>
    </r>
  </si>
  <si>
    <r>
      <t xml:space="preserve">Figure 3-2 : Evolution de l'offre commerciale </t>
    </r>
    <r>
      <rPr>
        <b/>
        <u/>
        <sz val="11"/>
        <color theme="1"/>
        <rFont val="Calibri"/>
        <family val="2"/>
        <scheme val="minor"/>
      </rPr>
      <t>contractuelle</t>
    </r>
    <r>
      <rPr>
        <b/>
        <sz val="11"/>
        <color theme="1"/>
        <rFont val="Calibri"/>
        <family val="2"/>
        <scheme val="minor"/>
      </rPr>
      <t xml:space="preserve"> sur le réseau de surface BUS depuis 2010, en voitures x Kilomètres, indices base 100 en 2010</t>
    </r>
  </si>
  <si>
    <r>
      <t xml:space="preserve">Figure 3-3 : Offre commerciale </t>
    </r>
    <r>
      <rPr>
        <b/>
        <u/>
        <sz val="11"/>
        <color theme="1"/>
        <rFont val="Calibri"/>
        <family val="2"/>
        <scheme val="minor"/>
      </rPr>
      <t>réalisée</t>
    </r>
    <r>
      <rPr>
        <b/>
        <sz val="11"/>
        <color theme="1"/>
        <rFont val="Calibri"/>
        <family val="2"/>
        <scheme val="minor"/>
      </rPr>
      <t xml:space="preserve"> sur le réseau de surface BUS en millions de voitures x kilomètres</t>
    </r>
  </si>
  <si>
    <r>
      <t xml:space="preserve">Figure 3-4 : Evolution de l'offre commerciale </t>
    </r>
    <r>
      <rPr>
        <b/>
        <u/>
        <sz val="11"/>
        <color theme="1"/>
        <rFont val="Calibri"/>
        <family val="2"/>
        <scheme val="minor"/>
      </rPr>
      <t>réalisée</t>
    </r>
    <r>
      <rPr>
        <b/>
        <sz val="11"/>
        <color theme="1"/>
        <rFont val="Calibri"/>
        <family val="2"/>
        <scheme val="minor"/>
      </rPr>
      <t xml:space="preserve"> sur le réseau de surface BUS </t>
    </r>
    <r>
      <rPr>
        <b/>
        <sz val="11"/>
        <color rgb="FF00B050"/>
        <rFont val="Calibri"/>
        <family val="2"/>
        <scheme val="minor"/>
      </rPr>
      <t>(HORS OPTILE)</t>
    </r>
    <r>
      <rPr>
        <b/>
        <sz val="11"/>
        <color theme="1"/>
        <rFont val="Calibri"/>
        <family val="2"/>
        <scheme val="minor"/>
      </rPr>
      <t xml:space="preserve"> depuis 2000, en voitures x Kilomètres, indices base 100 en 2000</t>
    </r>
  </si>
  <si>
    <r>
      <t xml:space="preserve">Figure 3-5 : Evolution de l'offre commerciale </t>
    </r>
    <r>
      <rPr>
        <b/>
        <u/>
        <sz val="11"/>
        <color theme="1"/>
        <rFont val="Calibri"/>
        <family val="2"/>
        <scheme val="minor"/>
      </rPr>
      <t>réalisée</t>
    </r>
    <r>
      <rPr>
        <b/>
        <sz val="11"/>
        <color theme="1"/>
        <rFont val="Calibri"/>
        <family val="2"/>
        <scheme val="minor"/>
      </rPr>
      <t xml:space="preserve"> sur le réseau de surface BUS</t>
    </r>
    <r>
      <rPr>
        <b/>
        <sz val="11"/>
        <color rgb="FF00B050"/>
        <rFont val="Calibri"/>
        <family val="2"/>
        <scheme val="minor"/>
      </rPr>
      <t xml:space="preserve"> (HORS OPTILE) </t>
    </r>
    <r>
      <rPr>
        <b/>
        <sz val="11"/>
        <color theme="1"/>
        <rFont val="Calibri"/>
        <family val="2"/>
        <scheme val="minor"/>
      </rPr>
      <t>depuis 2010, en voitures x Kilomètres, indices base 100 en 2010</t>
    </r>
  </si>
  <si>
    <t>Ligne 14*</t>
  </si>
  <si>
    <t>Métro*</t>
  </si>
  <si>
    <t>* y compris les bus Optile</t>
  </si>
  <si>
    <t>BUS*</t>
  </si>
  <si>
    <r>
      <t>TRAMWAYS</t>
    </r>
    <r>
      <rPr>
        <b/>
        <sz val="8"/>
        <color theme="0"/>
        <rFont val="Calibri"/>
        <family val="2"/>
        <scheme val="minor"/>
      </rPr>
      <t xml:space="preserve"> </t>
    </r>
    <r>
      <rPr>
        <b/>
        <sz val="9"/>
        <color theme="0"/>
        <rFont val="Calibri"/>
        <family val="2"/>
        <scheme val="minor"/>
      </rPr>
      <t>(2)</t>
    </r>
  </si>
  <si>
    <t>T13</t>
  </si>
  <si>
    <t>(2) offre commerciale contractuelle en véhicules x kilomètres, détail par ligne non disponible avant 2005. Mise en service du T1 en 1992, T2 en 1997, des T3 et T4 en 2006, des T5 et T7 en 2013, des T6 et T8 en 2014 et T11 en 2017, du T9 en 2021 et mise en service du T13 en 2022.</t>
  </si>
  <si>
    <t>Figure 1-1: Offre commerciale contractuelle sur le réseau en trains/véhicules x kilomètres, en millions</t>
  </si>
  <si>
    <t>Figure 1-2:  Offre commerciale réalisée sur le réseau en trains/véhicules x kilomètres, en millions</t>
  </si>
  <si>
    <r>
      <t xml:space="preserve">Figure 4-1 : Offre commerciale </t>
    </r>
    <r>
      <rPr>
        <b/>
        <u/>
        <sz val="11"/>
        <color theme="1"/>
        <rFont val="Calibri"/>
        <family val="2"/>
        <scheme val="minor"/>
      </rPr>
      <t>contractuelle</t>
    </r>
    <r>
      <rPr>
        <b/>
        <sz val="11"/>
        <color theme="1"/>
        <rFont val="Calibri"/>
        <family val="2"/>
        <scheme val="minor"/>
      </rPr>
      <t xml:space="preserve"> sur le réseau de surface TRAMWAYS, en millions de trains x km (TK)</t>
    </r>
  </si>
  <si>
    <t>Pam Francilien</t>
  </si>
  <si>
    <t xml:space="preserve">- Deux nouvelles lignes de Noctilien (N146 et N155) ont été créées en 2023, </t>
  </si>
  <si>
    <t>- 13 lignes de Noctilien sont passées en délégation de service public suite à l'ouverture à la concurrence des transports en commun en Ile-de-France</t>
  </si>
  <si>
    <t>T10</t>
  </si>
  <si>
    <t>T12</t>
  </si>
  <si>
    <t>Opérateur en DSP</t>
  </si>
  <si>
    <t>RATP / SNCF (T4, T11, T13 et T12)  / KEOLIS (T9) / RATP CAP (T10)</t>
  </si>
  <si>
    <t>-T4 prolongement en 2019 en direction de Montfermeil.</t>
  </si>
  <si>
    <t>-T13 mise en service en 2022 entre Saint-Germain-en-Laye et Saint-Cyr</t>
  </si>
  <si>
    <r>
      <t xml:space="preserve">-T10 mise en service </t>
    </r>
    <r>
      <rPr>
        <sz val="10"/>
        <color theme="1"/>
        <rFont val="Calibri"/>
        <family val="2"/>
        <scheme val="minor"/>
      </rPr>
      <t>e</t>
    </r>
    <r>
      <rPr>
        <sz val="9"/>
        <color theme="1"/>
        <rFont val="Calibri"/>
        <family val="2"/>
        <scheme val="minor"/>
      </rPr>
      <t>n 2023 entre Clamart et Antony</t>
    </r>
  </si>
  <si>
    <t>-T12 mise en service en 2023 entre Massy-Palaiseau et Evry-Courcouronnes</t>
  </si>
  <si>
    <t>-Ligne 14 prolongement en 2020 entre Saint-Lazare et Mairie de Saint-Ouen et prolongement en 2024 à Aéroport d'Orly et Saint-Denis Pleyel.</t>
  </si>
  <si>
    <t>-Ligne 4  prolongement en 2013 à Mairie de Montrouge et prolongement en 2022  à Bagneux - Lucie Aubrac</t>
  </si>
  <si>
    <t>-Ligne 12 prolongement en 2013 à Front populaire et prolongement en 2022 à Mairie d'Aubervilliers.</t>
  </si>
  <si>
    <t>Le T12 emprunte entre les gares de Massy et Petit Vaux 10km des voies du RER C et dessert maintenant à la place du RER C les 5 gares de la ligne.</t>
  </si>
  <si>
    <t>Source : Île de France Mobilités  RATP, SNCF, Opérateurs en DSP</t>
  </si>
  <si>
    <t>-T3a mise en service en 2006 entre le Pont du Garigliano et la Porte de Vincennes</t>
  </si>
  <si>
    <t>-T3B mise en service en 2012 entre la Porte de Vincennes et Porte d'Asnières.</t>
  </si>
  <si>
    <t>-T4 mise en service en 2006 entre Aulnay-sous-Bois et Bondy.</t>
  </si>
  <si>
    <t>-T5 mise en service en 2013 entre le marché de Saint-Denis et la gare de Garges - Sarcelles.</t>
  </si>
  <si>
    <t>-T6 mise en service en 2014 entre Châtillon Montrouge et Robert Wagner.</t>
  </si>
  <si>
    <t>-T7 mise en service en 2013 entreLouis Aragon et Porte de l'Essonne.</t>
  </si>
  <si>
    <t>-T8 mise en service en 2014 entre Saint-Denis - Épinay-sur-Seine/Villetaneuse.</t>
  </si>
  <si>
    <t>-T11E Mise en service en 2017 entre Epinay sur Seine et Le Bourget.</t>
  </si>
  <si>
    <t xml:space="preserve">-T9 mis en service en 2021 entre Porte de Choisy et Orly - Gaston Viens. </t>
  </si>
  <si>
    <t>-T2 mise en service en 1997 entre la porte de Versailles et le pont de Bezons.</t>
  </si>
  <si>
    <t>Source : Île-de-France Mobilités, d'après RATP, SNCF, et Optile/Opérateur en DSP</t>
  </si>
  <si>
    <t>Source : Île-de-France Mobilités, d'après RATP, SNCF, et Optile/Opérateurs en DSP</t>
  </si>
  <si>
    <t>-Ligne 11 prolongement en 2024 de Mairie des Lilas à Rosny – Bois-Perrier.</t>
  </si>
  <si>
    <t>-Prolongement RER E en 2024 entre Gare Saint-Lazare à Nanterre La Folie.</t>
  </si>
  <si>
    <t>-T3B prolongement en 2024 entre Marguerite Long et Porte Dauphine.</t>
  </si>
  <si>
    <t>Les données 2024 sont prochainement disponibles.</t>
  </si>
  <si>
    <t>TOTAL (Hors opérateur en DSP)</t>
  </si>
  <si>
    <t>Total RATP+Optile/Opérateurs en DSP+TRA</t>
  </si>
  <si>
    <t>Total RATP+Optile/Opérateurs en DSP</t>
  </si>
  <si>
    <t>Optile/Opérateurs en DSP</t>
  </si>
  <si>
    <t>340,73*</t>
  </si>
  <si>
    <t>*Base 2023</t>
  </si>
  <si>
    <t>2023 : Les services Pam des départements deviennent un service unique de la Région Île-de-France appelé le service Pam francilien.</t>
  </si>
  <si>
    <t xml:space="preserve">RATP / SNCF (T4, T11, T13 et T12)  / KEOLIS (T9)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</si>
</sst>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164" formatCode="_-* #,##0.00\ _€_-;\-* #,##0.00\ _€_-;_-* &quot;-&quot;??\ _€_-;_-@_-"/>
    <numFmt numFmtId="165" formatCode="_-* #,##0.0\ _€_-;\-* #,##0.0\ _€_-;_-* &quot;-&quot;??\ _€_-;_-@_-"/>
    <numFmt numFmtId="166" formatCode="_-* #,##0.0\ _€_-;\-* #,##0.0\ _€_-;_-* &quot;-&quot;?\ _€_-;_-@_-"/>
    <numFmt numFmtId="167" formatCode="0.0"/>
    <numFmt numFmtId="168" formatCode="#,##0.0"/>
    <numFmt numFmtId="169" formatCode="0.0%"/>
    <numFmt numFmtId="170" formatCode="_-* #,##0\ _€_-;\-* #,##0\ _€_-;_-* &quot;-&quot;??\ _€_-;_-@_-"/>
    <numFmt numFmtId="171" formatCode="_-* #,##0.00\ _F_-;\-* #,##0.00\ _F_-;_-* &quot;-&quot;??\ _F_-;_-@_-"/>
    <numFmt numFmtId="172" formatCode="_-* #,##0.00\ &quot;F&quot;_-;\-* #,##0.00\ &quot;F&quot;_-;_-* &quot;-&quot;??\ &quot;F&quot;_-;_-@_-"/>
    <numFmt numFmtId="173" formatCode="_-* #,##0.00\ [$€]_-;\-* #,##0.00\ [$€]_-;_-* &quot;-&quot;??\ [$€]_-;_-@_-"/>
    <numFmt numFmtId="174" formatCode="#,##0.000"/>
  </numFmts>
  <fonts count="82">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8"/>
      <color theme="1"/>
      <name val="Calibri"/>
      <family val="2"/>
    </font>
    <font>
      <sz val="8"/>
      <color theme="1"/>
      <name val="Calibri"/>
      <family val="2"/>
    </font>
    <font>
      <sz val="9"/>
      <color indexed="8"/>
      <name val="Calibri"/>
      <family val="2"/>
    </font>
    <font>
      <sz val="11"/>
      <color theme="1"/>
      <name val="Calibri"/>
      <family val="2"/>
      <scheme val="minor"/>
    </font>
    <font>
      <u/>
      <sz val="11"/>
      <color theme="10"/>
      <name val="Calibri"/>
      <family val="2"/>
    </font>
    <font>
      <b/>
      <sz val="11"/>
      <color theme="1"/>
      <name val="Calibri"/>
      <family val="2"/>
      <scheme val="minor"/>
    </font>
    <font>
      <i/>
      <sz val="9"/>
      <color theme="1"/>
      <name val="Calibri"/>
      <family val="2"/>
      <scheme val="minor"/>
    </font>
    <font>
      <sz val="20"/>
      <color theme="1"/>
      <name val="Calibri"/>
      <family val="2"/>
      <scheme val="minor"/>
    </font>
    <font>
      <b/>
      <sz val="12"/>
      <color theme="1"/>
      <name val="Calibri"/>
      <family val="2"/>
      <scheme val="minor"/>
    </font>
    <font>
      <i/>
      <sz val="12"/>
      <color theme="1"/>
      <name val="Calibri"/>
      <family val="2"/>
      <scheme val="minor"/>
    </font>
    <font>
      <i/>
      <sz val="10"/>
      <name val="Calibri"/>
      <family val="2"/>
      <scheme val="minor"/>
    </font>
    <font>
      <sz val="11"/>
      <color theme="1"/>
      <name val="Webdings"/>
      <family val="1"/>
      <charset val="2"/>
    </font>
    <font>
      <i/>
      <sz val="11"/>
      <color theme="1"/>
      <name val="Calibri"/>
      <family val="2"/>
      <scheme val="minor"/>
    </font>
    <font>
      <b/>
      <u/>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i/>
      <sz val="11"/>
      <color theme="0"/>
      <name val="Calibri"/>
      <family val="2"/>
      <scheme val="minor"/>
    </font>
    <font>
      <sz val="9"/>
      <name val="Calibri"/>
      <family val="2"/>
      <scheme val="minor"/>
    </font>
    <font>
      <b/>
      <sz val="11"/>
      <name val="Calibri"/>
      <family val="2"/>
      <scheme val="minor"/>
    </font>
    <font>
      <b/>
      <i/>
      <sz val="11"/>
      <color theme="0"/>
      <name val="Calibri"/>
      <family val="2"/>
      <scheme val="minor"/>
    </font>
    <font>
      <b/>
      <i/>
      <sz val="11"/>
      <name val="Calibri"/>
      <family val="2"/>
      <scheme val="minor"/>
    </font>
    <font>
      <b/>
      <sz val="11"/>
      <color rgb="FFFF0000"/>
      <name val="Calibri"/>
      <family val="2"/>
      <scheme val="minor"/>
    </font>
    <font>
      <b/>
      <sz val="15"/>
      <color theme="3"/>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8"/>
      <name val="Tahoma"/>
      <family val="2"/>
    </font>
    <font>
      <b/>
      <sz val="11"/>
      <color rgb="FF00B05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name val="Comic Sans MS"/>
      <family val="4"/>
    </font>
    <font>
      <b/>
      <sz val="12"/>
      <color indexed="9"/>
      <name val="Calibri"/>
      <family val="2"/>
    </font>
    <font>
      <sz val="10"/>
      <name val="Verdana"/>
      <family val="2"/>
    </font>
    <font>
      <sz val="12"/>
      <color indexed="17"/>
      <name val="Calibri"/>
      <family val="2"/>
    </font>
    <font>
      <sz val="12"/>
      <color indexed="8"/>
      <name val="Calibri"/>
      <family val="2"/>
    </font>
    <font>
      <sz val="9"/>
      <name val="Geneva"/>
    </font>
    <font>
      <sz val="10"/>
      <color theme="1"/>
      <name val="Tahoma"/>
      <family val="2"/>
    </font>
    <font>
      <b/>
      <i/>
      <sz val="11"/>
      <color theme="1"/>
      <name val="Calibri"/>
      <family val="2"/>
      <scheme val="minor"/>
    </font>
    <font>
      <b/>
      <sz val="9"/>
      <color theme="0"/>
      <name val="Calibri"/>
      <family val="2"/>
      <scheme val="minor"/>
    </font>
    <font>
      <b/>
      <sz val="8"/>
      <color theme="0"/>
      <name val="Calibri"/>
      <family val="2"/>
      <scheme val="minor"/>
    </font>
    <font>
      <sz val="11"/>
      <name val="Calibri"/>
      <family val="2"/>
      <scheme val="minor"/>
    </font>
    <font>
      <i/>
      <sz val="11"/>
      <name val="Calibri"/>
      <family val="2"/>
      <scheme val="minor"/>
    </font>
    <font>
      <sz val="11"/>
      <color rgb="FF000000"/>
      <name val="Calibri"/>
      <family val="2"/>
    </font>
    <font>
      <b/>
      <sz val="11"/>
      <color rgb="FF000000"/>
      <name val="Calibri"/>
      <family val="2"/>
    </font>
    <font>
      <sz val="7"/>
      <name val="MS Sans Serif"/>
      <family val="2"/>
    </font>
    <font>
      <sz val="8"/>
      <name val="Calibri"/>
      <family val="2"/>
      <scheme val="minor"/>
    </font>
    <font>
      <sz val="11"/>
      <color theme="1"/>
      <name val="Aptos"/>
      <family val="2"/>
    </font>
    <font>
      <sz val="11"/>
      <color rgb="FF000000"/>
      <name val="Aptos Narrow"/>
      <family val="2"/>
    </font>
    <font>
      <sz val="10"/>
      <color theme="1"/>
      <name val="Calibri"/>
      <family val="2"/>
      <scheme val="minor"/>
    </font>
    <font>
      <sz val="10"/>
      <color rgb="FF000000"/>
      <name val="Arial"/>
      <family val="2"/>
    </font>
  </fonts>
  <fills count="66">
    <fill>
      <patternFill patternType="none"/>
    </fill>
    <fill>
      <patternFill patternType="gray125"/>
    </fill>
    <fill>
      <patternFill patternType="solid">
        <fgColor rgb="FFB1C800"/>
        <bgColor indexed="64"/>
      </patternFill>
    </fill>
    <fill>
      <patternFill patternType="solid">
        <fgColor rgb="FFF2EDCF"/>
        <bgColor indexed="64"/>
      </patternFill>
    </fill>
    <fill>
      <patternFill patternType="solid">
        <fgColor rgb="FF2864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8FA200"/>
        <bgColor indexed="64"/>
      </patternFill>
    </fill>
    <fill>
      <patternFill patternType="solid">
        <fgColor theme="6" tint="0.39994506668294322"/>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4D79B"/>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s>
  <borders count="42">
    <border>
      <left/>
      <right/>
      <top/>
      <bottom/>
      <diagonal/>
    </border>
    <border>
      <left style="thin">
        <color indexed="64"/>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theme="0"/>
      </left>
      <right/>
      <top/>
      <bottom style="thin">
        <color theme="0"/>
      </bottom>
      <diagonal/>
    </border>
    <border>
      <left style="thin">
        <color theme="0"/>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op>
      <bottom style="thin">
        <color theme="0"/>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bottom/>
      <diagonal/>
    </border>
    <border>
      <left/>
      <right style="medium">
        <color rgb="FFFFFFFF"/>
      </right>
      <top/>
      <bottom style="medium">
        <color rgb="FFFFFFFF"/>
      </bottom>
      <diagonal/>
    </border>
  </borders>
  <cellStyleXfs count="298">
    <xf numFmtId="0" fontId="0" fillId="0" borderId="0"/>
    <xf numFmtId="0" fontId="9" fillId="0" borderId="0" applyNumberFormat="0" applyFill="0" applyBorder="0" applyAlignment="0" applyProtection="0">
      <alignment vertical="top"/>
      <protection locked="0"/>
    </xf>
    <xf numFmtId="164" fontId="8" fillId="0" borderId="0" applyFont="0" applyFill="0" applyBorder="0" applyAlignment="0" applyProtection="0"/>
    <xf numFmtId="9" fontId="8" fillId="0" borderId="0" applyFont="0" applyFill="0" applyBorder="0" applyAlignment="0" applyProtection="0"/>
    <xf numFmtId="0" fontId="8" fillId="9" borderId="0" applyNumberFormat="0" applyBorder="0" applyAlignment="0" applyProtection="0"/>
    <xf numFmtId="0" fontId="8" fillId="10" borderId="0" applyNumberFormat="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171" fontId="29" fillId="0" borderId="0" applyFont="0" applyFill="0" applyBorder="0" applyAlignment="0" applyProtection="0"/>
    <xf numFmtId="0" fontId="6" fillId="0" borderId="0"/>
    <xf numFmtId="0" fontId="29" fillId="0" borderId="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1" fillId="21"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8" borderId="0" applyNumberFormat="0" applyBorder="0" applyAlignment="0" applyProtection="0"/>
    <xf numFmtId="0" fontId="32" fillId="0" borderId="0" applyNumberFormat="0" applyFill="0" applyBorder="0" applyAlignment="0" applyProtection="0"/>
    <xf numFmtId="0" fontId="33" fillId="29" borderId="14" applyNumberFormat="0" applyAlignment="0" applyProtection="0"/>
    <xf numFmtId="0" fontId="34" fillId="0" borderId="15" applyNumberFormat="0" applyFill="0" applyAlignment="0" applyProtection="0"/>
    <xf numFmtId="0" fontId="30" fillId="30" borderId="16" applyNumberFormat="0" applyFont="0" applyAlignment="0" applyProtection="0"/>
    <xf numFmtId="0" fontId="35" fillId="16" borderId="14" applyNumberFormat="0" applyAlignment="0" applyProtection="0"/>
    <xf numFmtId="0" fontId="36" fillId="12" borderId="0" applyNumberFormat="0" applyBorder="0" applyAlignment="0" applyProtection="0"/>
    <xf numFmtId="0" fontId="37" fillId="3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8" fillId="13" borderId="0" applyNumberFormat="0" applyBorder="0" applyAlignment="0" applyProtection="0"/>
    <xf numFmtId="0" fontId="39" fillId="29" borderId="1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32" borderId="22" applyNumberFormat="0" applyAlignment="0" applyProtection="0"/>
    <xf numFmtId="0" fontId="29" fillId="0" borderId="0"/>
    <xf numFmtId="9" fontId="29" fillId="0" borderId="0" applyFont="0" applyFill="0" applyBorder="0" applyAlignment="0" applyProtection="0"/>
    <xf numFmtId="0" fontId="6" fillId="0" borderId="0"/>
    <xf numFmtId="0" fontId="29" fillId="0" borderId="0"/>
    <xf numFmtId="9" fontId="29" fillId="0" borderId="0" applyFont="0" applyFill="0" applyBorder="0" applyAlignment="0" applyProtection="0"/>
    <xf numFmtId="0" fontId="6" fillId="0" borderId="0"/>
    <xf numFmtId="0" fontId="5" fillId="0" borderId="0"/>
    <xf numFmtId="0" fontId="5" fillId="0" borderId="0"/>
    <xf numFmtId="0" fontId="5" fillId="0" borderId="0"/>
    <xf numFmtId="0" fontId="47" fillId="0" borderId="0"/>
    <xf numFmtId="173"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171" fontId="47" fillId="0" borderId="0" applyFont="0" applyFill="0" applyBorder="0" applyAlignment="0" applyProtection="0"/>
    <xf numFmtId="172" fontId="47" fillId="0" borderId="0" applyFont="0" applyFill="0" applyBorder="0" applyAlignment="0" applyProtection="0"/>
    <xf numFmtId="0" fontId="29" fillId="0" borderId="0">
      <alignment wrapText="1"/>
    </xf>
    <xf numFmtId="0" fontId="29" fillId="0" borderId="0">
      <alignment wrapText="1"/>
    </xf>
    <xf numFmtId="0" fontId="29" fillId="0" borderId="0">
      <alignment wrapText="1"/>
    </xf>
    <xf numFmtId="0" fontId="8" fillId="0" borderId="0"/>
    <xf numFmtId="0" fontId="48" fillId="0" borderId="0"/>
    <xf numFmtId="9" fontId="47" fillId="0" borderId="0" applyFont="0" applyFill="0" applyBorder="0" applyAlignment="0" applyProtection="0"/>
    <xf numFmtId="0" fontId="4" fillId="0" borderId="0"/>
    <xf numFmtId="0" fontId="4" fillId="0" borderId="0"/>
    <xf numFmtId="0" fontId="4" fillId="0" borderId="0"/>
    <xf numFmtId="0" fontId="29"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173"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0" fontId="29" fillId="0" borderId="0">
      <alignment wrapText="1"/>
    </xf>
    <xf numFmtId="9" fontId="29" fillId="0" borderId="0" applyFont="0" applyFill="0" applyBorder="0" applyAlignment="0" applyProtection="0"/>
    <xf numFmtId="0" fontId="3" fillId="0" borderId="0"/>
    <xf numFmtId="0" fontId="3"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29" fillId="0" borderId="0" applyFont="0" applyFill="0" applyBorder="0" applyAlignment="0" applyProtection="0"/>
    <xf numFmtId="9" fontId="29" fillId="0" borderId="0" applyFont="0" applyFill="0" applyBorder="0" applyAlignment="0" applyProtection="0"/>
    <xf numFmtId="0" fontId="20" fillId="43" borderId="0" applyNumberFormat="0" applyBorder="0" applyAlignment="0" applyProtection="0"/>
    <xf numFmtId="0" fontId="8" fillId="60" borderId="0" applyNumberFormat="0" applyBorder="0" applyAlignment="0" applyProtection="0"/>
    <xf numFmtId="0" fontId="33" fillId="29" borderId="36" applyNumberFormat="0" applyAlignment="0" applyProtection="0"/>
    <xf numFmtId="0" fontId="62" fillId="30" borderId="16" applyNumberFormat="0" applyFont="0" applyAlignment="0" applyProtection="0"/>
    <xf numFmtId="0" fontId="59" fillId="0" borderId="32" applyNumberFormat="0" applyFill="0" applyAlignment="0" applyProtection="0"/>
    <xf numFmtId="0" fontId="58" fillId="37" borderId="30" applyNumberFormat="0" applyAlignment="0" applyProtection="0"/>
    <xf numFmtId="0" fontId="65" fillId="13" borderId="0" applyNumberFormat="0" applyBorder="0" applyAlignment="0" applyProtection="0"/>
    <xf numFmtId="0" fontId="60" fillId="0" borderId="0" applyNumberFormat="0" applyFill="0" applyBorder="0" applyAlignment="0" applyProtection="0"/>
    <xf numFmtId="0" fontId="20" fillId="58" borderId="0" applyNumberFormat="0" applyBorder="0" applyAlignment="0" applyProtection="0"/>
    <xf numFmtId="0" fontId="20" fillId="54"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44" borderId="0" applyNumberFormat="0" applyBorder="0" applyAlignment="0" applyProtection="0"/>
    <xf numFmtId="0" fontId="20" fillId="40" borderId="0" applyNumberFormat="0" applyBorder="0" applyAlignment="0" applyProtection="0"/>
    <xf numFmtId="0" fontId="20" fillId="61" borderId="0" applyNumberFormat="0" applyBorder="0" applyAlignment="0" applyProtection="0"/>
    <xf numFmtId="0" fontId="20" fillId="57" borderId="0" applyNumberFormat="0" applyBorder="0" applyAlignment="0" applyProtection="0"/>
    <xf numFmtId="0" fontId="20" fillId="51" borderId="0" applyNumberFormat="0" applyBorder="0" applyAlignment="0" applyProtection="0"/>
    <xf numFmtId="0" fontId="20" fillId="47"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35" fillId="16" borderId="36" applyNumberFormat="0" applyAlignment="0" applyProtection="0"/>
    <xf numFmtId="0" fontId="8" fillId="50" borderId="0" applyNumberFormat="0" applyBorder="0" applyAlignment="0" applyProtection="0"/>
    <xf numFmtId="0" fontId="8" fillId="46" borderId="0" applyNumberFormat="0" applyBorder="0" applyAlignment="0" applyProtection="0"/>
    <xf numFmtId="0" fontId="8" fillId="42" borderId="0" applyNumberFormat="0" applyBorder="0" applyAlignment="0" applyProtection="0"/>
    <xf numFmtId="0" fontId="8" fillId="59"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49" borderId="0" applyNumberFormat="0" applyBorder="0" applyAlignment="0" applyProtection="0"/>
    <xf numFmtId="0" fontId="8" fillId="45" borderId="0" applyNumberFormat="0" applyBorder="0" applyAlignment="0" applyProtection="0"/>
    <xf numFmtId="0" fontId="8" fillId="41" borderId="0" applyNumberFormat="0" applyBorder="0" applyAlignment="0" applyProtection="0"/>
    <xf numFmtId="0" fontId="20" fillId="53" borderId="0" applyNumberFormat="0" applyBorder="0" applyAlignment="0" applyProtection="0"/>
    <xf numFmtId="0" fontId="30" fillId="30" borderId="37" applyNumberFormat="0" applyFont="0" applyAlignment="0" applyProtection="0"/>
    <xf numFmtId="0" fontId="8" fillId="39" borderId="34" applyNumberFormat="0" applyFont="0" applyAlignment="0" applyProtection="0"/>
    <xf numFmtId="0" fontId="56" fillId="36" borderId="30" applyNumberFormat="0" applyAlignment="0" applyProtection="0"/>
    <xf numFmtId="0" fontId="54" fillId="34" borderId="0" applyNumberFormat="0" applyBorder="0" applyAlignment="0" applyProtection="0"/>
    <xf numFmtId="171"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 fillId="0" borderId="0" applyFont="0" applyFill="0" applyBorder="0" applyAlignment="0" applyProtection="0"/>
    <xf numFmtId="172"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0" fontId="55" fillId="35" borderId="0" applyNumberFormat="0" applyBorder="0" applyAlignment="0" applyProtection="0"/>
    <xf numFmtId="0" fontId="29" fillId="0" borderId="0"/>
    <xf numFmtId="0" fontId="29" fillId="0" borderId="0"/>
    <xf numFmtId="0" fontId="30" fillId="0" borderId="0"/>
    <xf numFmtId="0" fontId="29" fillId="0" borderId="0"/>
    <xf numFmtId="0" fontId="8" fillId="0" borderId="0"/>
    <xf numFmtId="0" fontId="30" fillId="0" borderId="0"/>
    <xf numFmtId="0" fontId="29" fillId="0" borderId="0"/>
    <xf numFmtId="0" fontId="68" fillId="0" borderId="0"/>
    <xf numFmtId="0" fontId="29" fillId="0" borderId="0">
      <alignment wrapText="1"/>
    </xf>
    <xf numFmtId="0" fontId="30" fillId="0" borderId="0"/>
    <xf numFmtId="0" fontId="29" fillId="0" borderId="0"/>
    <xf numFmtId="0" fontId="30" fillId="0" borderId="0"/>
    <xf numFmtId="0" fontId="8" fillId="0" borderId="0"/>
    <xf numFmtId="0" fontId="30" fillId="0" borderId="0"/>
    <xf numFmtId="0" fontId="8" fillId="0" borderId="0"/>
    <xf numFmtId="0" fontId="29" fillId="0" borderId="0"/>
    <xf numFmtId="0" fontId="29" fillId="0" borderId="0"/>
    <xf numFmtId="0" fontId="29" fillId="0" borderId="0">
      <alignment wrapText="1"/>
    </xf>
    <xf numFmtId="0" fontId="30" fillId="0" borderId="0"/>
    <xf numFmtId="0" fontId="8" fillId="0" borderId="0"/>
    <xf numFmtId="0" fontId="29" fillId="0" borderId="0"/>
    <xf numFmtId="0" fontId="30" fillId="0" borderId="0"/>
    <xf numFmtId="0" fontId="8" fillId="0" borderId="0"/>
    <xf numFmtId="0" fontId="29" fillId="0" borderId="0"/>
    <xf numFmtId="0" fontId="68" fillId="0" borderId="0"/>
    <xf numFmtId="0" fontId="8" fillId="0" borderId="0"/>
    <xf numFmtId="0" fontId="29" fillId="0" borderId="0"/>
    <xf numFmtId="0" fontId="29" fillId="0" borderId="0"/>
    <xf numFmtId="0" fontId="1"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66" fillId="31" borderId="16" applyNumberFormat="0" applyFont="0" applyAlignment="0" applyProtection="0"/>
    <xf numFmtId="0" fontId="53" fillId="33" borderId="0" applyNumberFormat="0" applyBorder="0" applyAlignment="0" applyProtection="0"/>
    <xf numFmtId="0" fontId="57" fillId="37" borderId="31" applyNumberFormat="0" applyAlignment="0" applyProtection="0"/>
    <xf numFmtId="0" fontId="67" fillId="0" borderId="0"/>
    <xf numFmtId="0" fontId="29" fillId="0" borderId="0" applyNumberFormat="0" applyFill="0" applyBorder="0" applyAlignment="0" applyProtection="0"/>
    <xf numFmtId="0" fontId="61" fillId="0" borderId="0" applyNumberFormat="0" applyFill="0" applyBorder="0" applyAlignment="0" applyProtection="0"/>
    <xf numFmtId="0" fontId="42" fillId="0" borderId="18" applyNumberFormat="0" applyFill="0" applyAlignment="0" applyProtection="0"/>
    <xf numFmtId="0" fontId="50" fillId="0" borderId="0" applyNumberFormat="0" applyFill="0" applyBorder="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28" fillId="0" borderId="13"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0" applyNumberFormat="0" applyFill="0" applyBorder="0" applyAlignment="0" applyProtection="0"/>
    <xf numFmtId="0" fontId="10" fillId="0" borderId="35" applyNumberFormat="0" applyFill="0" applyAlignment="0" applyProtection="0"/>
    <xf numFmtId="0" fontId="19" fillId="38" borderId="33" applyNumberFormat="0" applyAlignment="0" applyProtection="0"/>
    <xf numFmtId="0" fontId="63" fillId="32" borderId="22" applyNumberFormat="0" applyAlignment="0" applyProtection="0"/>
    <xf numFmtId="0" fontId="8" fillId="0" borderId="0"/>
    <xf numFmtId="0" fontId="39" fillId="29" borderId="38" applyNumberFormat="0" applyAlignment="0" applyProtection="0"/>
    <xf numFmtId="0" fontId="44" fillId="0" borderId="20" applyNumberFormat="0" applyFill="0" applyAlignment="0" applyProtection="0"/>
    <xf numFmtId="0" fontId="45" fillId="0" borderId="39" applyNumberFormat="0" applyFill="0" applyAlignment="0" applyProtection="0"/>
    <xf numFmtId="0" fontId="1" fillId="0" borderId="0"/>
    <xf numFmtId="0" fontId="1" fillId="0" borderId="0"/>
    <xf numFmtId="0" fontId="1" fillId="0" borderId="0"/>
    <xf numFmtId="0" fontId="1" fillId="0" borderId="0"/>
    <xf numFmtId="0" fontId="1" fillId="0" borderId="0"/>
    <xf numFmtId="172" fontId="29" fillId="0" borderId="0" applyFont="0" applyFill="0" applyBorder="0" applyAlignment="0" applyProtection="0"/>
    <xf numFmtId="0" fontId="29" fillId="0" borderId="0">
      <alignment wrapText="1"/>
    </xf>
    <xf numFmtId="0" fontId="29" fillId="0" borderId="0">
      <alignment wrapText="1"/>
    </xf>
    <xf numFmtId="0" fontId="8" fillId="0" borderId="0"/>
    <xf numFmtId="0" fontId="48"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71" fontId="29" fillId="0" borderId="0" applyFont="0" applyFill="0" applyBorder="0" applyAlignment="0" applyProtection="0"/>
    <xf numFmtId="0" fontId="1" fillId="0" borderId="0"/>
    <xf numFmtId="0" fontId="1" fillId="0" borderId="0"/>
    <xf numFmtId="0" fontId="1" fillId="0" borderId="0"/>
    <xf numFmtId="0" fontId="1" fillId="0" borderId="0"/>
    <xf numFmtId="0" fontId="29" fillId="0" borderId="0"/>
    <xf numFmtId="0" fontId="62" fillId="30" borderId="37" applyNumberFormat="0" applyFont="0" applyAlignment="0" applyProtection="0"/>
    <xf numFmtId="0" fontId="29" fillId="0" borderId="0"/>
    <xf numFmtId="0" fontId="62" fillId="30" borderId="37" applyNumberFormat="0" applyFont="0" applyAlignment="0" applyProtection="0"/>
    <xf numFmtId="0" fontId="33" fillId="29" borderId="36" applyNumberFormat="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5" fillId="16" borderId="36" applyNumberFormat="0" applyAlignment="0" applyProtection="0"/>
    <xf numFmtId="164" fontId="29" fillId="0" borderId="0" applyFont="0" applyFill="0" applyBorder="0" applyAlignment="0" applyProtection="0"/>
    <xf numFmtId="164" fontId="29" fillId="0" borderId="0" applyFont="0" applyFill="0" applyBorder="0" applyAlignment="0" applyProtection="0"/>
    <xf numFmtId="44" fontId="64" fillId="0" borderId="0" applyFont="0" applyFill="0" applyBorder="0" applyAlignment="0" applyProtection="0"/>
    <xf numFmtId="0" fontId="29" fillId="0" borderId="0"/>
    <xf numFmtId="0" fontId="29" fillId="0" borderId="0"/>
    <xf numFmtId="0" fontId="30" fillId="0" borderId="0"/>
    <xf numFmtId="0" fontId="30" fillId="0" borderId="0"/>
    <xf numFmtId="0" fontId="30" fillId="0" borderId="0"/>
    <xf numFmtId="0" fontId="29" fillId="0" borderId="0"/>
    <xf numFmtId="0" fontId="30" fillId="0" borderId="0"/>
    <xf numFmtId="0" fontId="8" fillId="0" borderId="0"/>
    <xf numFmtId="0" fontId="30" fillId="0" borderId="0"/>
    <xf numFmtId="0" fontId="8" fillId="0" borderId="0"/>
    <xf numFmtId="0" fontId="29" fillId="0" borderId="0"/>
    <xf numFmtId="0" fontId="68" fillId="0" borderId="0"/>
    <xf numFmtId="0" fontId="8"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66" fillId="31" borderId="37" applyNumberFormat="0" applyFont="0" applyAlignment="0" applyProtection="0"/>
    <xf numFmtId="0" fontId="44" fillId="0" borderId="20" applyNumberFormat="0" applyFill="0" applyAlignment="0" applyProtection="0"/>
    <xf numFmtId="0" fontId="66" fillId="31" borderId="37" applyNumberFormat="0" applyFont="0" applyAlignment="0" applyProtection="0"/>
    <xf numFmtId="0" fontId="39" fillId="29" borderId="38" applyNumberFormat="0" applyAlignment="0" applyProtection="0"/>
    <xf numFmtId="0" fontId="45" fillId="0" borderId="39" applyNumberFormat="0" applyFill="0" applyAlignment="0" applyProtection="0"/>
    <xf numFmtId="0" fontId="45" fillId="0" borderId="39" applyNumberFormat="0" applyFill="0" applyAlignment="0" applyProtection="0"/>
    <xf numFmtId="0" fontId="44" fillId="0" borderId="20" applyNumberFormat="0" applyFill="0" applyAlignment="0" applyProtection="0"/>
    <xf numFmtId="0" fontId="39" fillId="29" borderId="38" applyNumberFormat="0" applyAlignment="0" applyProtection="0"/>
    <xf numFmtId="0" fontId="35" fillId="16" borderId="36" applyNumberFormat="0" applyAlignment="0" applyProtection="0"/>
    <xf numFmtId="0" fontId="30" fillId="30" borderId="37" applyNumberFormat="0" applyFont="0" applyAlignment="0" applyProtection="0"/>
    <xf numFmtId="0" fontId="33" fillId="29" borderId="36" applyNumberFormat="0" applyAlignment="0" applyProtection="0"/>
    <xf numFmtId="0" fontId="62" fillId="30" borderId="37" applyNumberFormat="0" applyFont="0" applyAlignment="0" applyProtection="0"/>
    <xf numFmtId="0" fontId="62" fillId="30" borderId="37" applyNumberFormat="0" applyFont="0" applyAlignment="0" applyProtection="0"/>
    <xf numFmtId="0" fontId="33" fillId="29" borderId="36" applyNumberFormat="0" applyAlignment="0" applyProtection="0"/>
    <xf numFmtId="0" fontId="35" fillId="16" borderId="36" applyNumberFormat="0" applyAlignment="0" applyProtection="0"/>
    <xf numFmtId="0" fontId="66" fillId="31" borderId="37" applyNumberFormat="0" applyFont="0" applyAlignment="0" applyProtection="0"/>
    <xf numFmtId="0" fontId="44" fillId="0" borderId="20" applyNumberFormat="0" applyFill="0" applyAlignment="0" applyProtection="0"/>
    <xf numFmtId="0" fontId="66" fillId="31" borderId="37" applyNumberFormat="0" applyFont="0" applyAlignment="0" applyProtection="0"/>
    <xf numFmtId="0" fontId="39" fillId="29" borderId="38" applyNumberFormat="0" applyAlignment="0" applyProtection="0"/>
    <xf numFmtId="0" fontId="45" fillId="0" borderId="39" applyNumberFormat="0" applyFill="0" applyAlignment="0" applyProtection="0"/>
    <xf numFmtId="0" fontId="29" fillId="0" borderId="0"/>
    <xf numFmtId="9" fontId="29" fillId="0" borderId="0" applyFont="0" applyFill="0" applyBorder="0" applyAlignment="0" applyProtection="0"/>
    <xf numFmtId="0" fontId="29" fillId="0" borderId="0">
      <alignment wrapText="1"/>
    </xf>
    <xf numFmtId="0" fontId="29" fillId="0" borderId="0">
      <alignment wrapText="1"/>
    </xf>
    <xf numFmtId="164" fontId="8" fillId="0" borderId="0" applyFont="0" applyFill="0" applyBorder="0" applyAlignment="0" applyProtection="0"/>
    <xf numFmtId="9" fontId="8" fillId="0" borderId="0" applyFont="0" applyFill="0" applyBorder="0" applyAlignment="0" applyProtection="0"/>
  </cellStyleXfs>
  <cellXfs count="248">
    <xf numFmtId="0" fontId="0" fillId="0" borderId="0" xfId="0"/>
    <xf numFmtId="0" fontId="10" fillId="0" borderId="0" xfId="0" applyFont="1"/>
    <xf numFmtId="0" fontId="11" fillId="0" borderId="0" xfId="0" applyFont="1"/>
    <xf numFmtId="165" fontId="0" fillId="0" borderId="0" xfId="0" applyNumberFormat="1"/>
    <xf numFmtId="0" fontId="12" fillId="0" borderId="0" xfId="0" applyFont="1" applyAlignment="1">
      <alignment vertical="center"/>
    </xf>
    <xf numFmtId="0" fontId="13" fillId="0" borderId="0" xfId="0" applyFont="1"/>
    <xf numFmtId="0" fontId="14" fillId="0" borderId="0" xfId="0" applyFont="1"/>
    <xf numFmtId="0" fontId="15" fillId="0" borderId="0" xfId="0" applyFont="1"/>
    <xf numFmtId="0" fontId="16" fillId="0" borderId="0" xfId="0" applyFont="1"/>
    <xf numFmtId="0" fontId="9" fillId="0" borderId="0" xfId="1" applyBorder="1" applyAlignment="1" applyProtection="1"/>
    <xf numFmtId="166" fontId="0" fillId="0" borderId="0" xfId="0" applyNumberFormat="1"/>
    <xf numFmtId="0" fontId="17" fillId="0" borderId="0" xfId="0" applyFont="1"/>
    <xf numFmtId="165" fontId="10" fillId="0" borderId="0" xfId="2" applyNumberFormat="1" applyFont="1" applyBorder="1"/>
    <xf numFmtId="0" fontId="10" fillId="0" borderId="0" xfId="0" applyFont="1" applyAlignment="1">
      <alignment horizontal="left"/>
    </xf>
    <xf numFmtId="0" fontId="18" fillId="0" borderId="0" xfId="0" applyFont="1"/>
    <xf numFmtId="0" fontId="0" fillId="0" borderId="2" xfId="0" applyBorder="1"/>
    <xf numFmtId="0" fontId="10" fillId="0" borderId="3" xfId="0" applyFont="1" applyBorder="1"/>
    <xf numFmtId="0" fontId="0" fillId="0" borderId="4" xfId="0" applyBorder="1"/>
    <xf numFmtId="0" fontId="0" fillId="0" borderId="5" xfId="0" applyBorder="1"/>
    <xf numFmtId="0" fontId="19" fillId="2" borderId="6" xfId="0" applyFont="1" applyFill="1" applyBorder="1"/>
    <xf numFmtId="0" fontId="19" fillId="2" borderId="6" xfId="0" applyFont="1" applyFill="1" applyBorder="1" applyAlignment="1">
      <alignment horizontal="center"/>
    </xf>
    <xf numFmtId="167" fontId="0" fillId="0" borderId="0" xfId="0" applyNumberFormat="1"/>
    <xf numFmtId="0" fontId="7" fillId="0" borderId="0" xfId="0" applyFont="1"/>
    <xf numFmtId="0" fontId="21" fillId="0" borderId="0" xfId="0" applyFont="1" applyAlignment="1">
      <alignment horizontal="left" wrapText="1"/>
    </xf>
    <xf numFmtId="0" fontId="21" fillId="0" borderId="1" xfId="0" applyFont="1" applyBorder="1"/>
    <xf numFmtId="164" fontId="21" fillId="0" borderId="0" xfId="2" applyFont="1" applyBorder="1" applyAlignment="1">
      <alignment horizontal="left" wrapText="1"/>
    </xf>
    <xf numFmtId="0" fontId="9" fillId="0" borderId="0" xfId="1" applyFill="1" applyBorder="1" applyAlignment="1" applyProtection="1"/>
    <xf numFmtId="14" fontId="10" fillId="0" borderId="0" xfId="0" applyNumberFormat="1" applyFont="1" applyAlignment="1">
      <alignment horizontal="left"/>
    </xf>
    <xf numFmtId="167" fontId="17" fillId="5" borderId="6" xfId="2" applyNumberFormat="1" applyFont="1" applyFill="1" applyBorder="1" applyAlignment="1">
      <alignment horizontal="center" vertical="center"/>
    </xf>
    <xf numFmtId="167" fontId="8" fillId="5" borderId="6" xfId="2" applyNumberFormat="1" applyFont="1" applyFill="1" applyBorder="1" applyAlignment="1">
      <alignment horizontal="center" vertical="center"/>
    </xf>
    <xf numFmtId="9" fontId="19" fillId="4" borderId="6" xfId="3" applyFont="1" applyFill="1" applyBorder="1" applyAlignment="1">
      <alignment horizontal="center" vertical="center" wrapText="1"/>
    </xf>
    <xf numFmtId="167" fontId="0" fillId="5" borderId="6" xfId="2" applyNumberFormat="1" applyFont="1" applyFill="1" applyBorder="1" applyAlignment="1">
      <alignment horizontal="center" vertical="center"/>
    </xf>
    <xf numFmtId="0" fontId="21" fillId="0" borderId="0" xfId="0" applyFont="1"/>
    <xf numFmtId="167" fontId="10" fillId="0" borderId="6" xfId="0" applyNumberFormat="1" applyFont="1" applyBorder="1"/>
    <xf numFmtId="167" fontId="0" fillId="3" borderId="6" xfId="0" applyNumberFormat="1" applyFill="1" applyBorder="1" applyAlignment="1">
      <alignment horizontal="center"/>
    </xf>
    <xf numFmtId="167" fontId="24" fillId="2" borderId="6" xfId="0" applyNumberFormat="1" applyFont="1" applyFill="1" applyBorder="1" applyAlignment="1">
      <alignment horizontal="center" vertical="center" wrapText="1"/>
    </xf>
    <xf numFmtId="167" fontId="26" fillId="2" borderId="6" xfId="0" applyNumberFormat="1" applyFont="1" applyFill="1" applyBorder="1" applyAlignment="1">
      <alignment horizontal="center" vertical="center" wrapText="1"/>
    </xf>
    <xf numFmtId="0" fontId="23" fillId="0" borderId="0" xfId="0" applyFont="1" applyAlignment="1">
      <alignment horizontal="left"/>
    </xf>
    <xf numFmtId="170" fontId="8" fillId="3" borderId="6" xfId="2" applyNumberFormat="1" applyFont="1" applyFill="1" applyBorder="1" applyAlignment="1">
      <alignment horizontal="center" vertical="center"/>
    </xf>
    <xf numFmtId="167" fontId="21" fillId="0" borderId="0" xfId="0" applyNumberFormat="1" applyFont="1"/>
    <xf numFmtId="0" fontId="0" fillId="0" borderId="11" xfId="0" applyBorder="1"/>
    <xf numFmtId="0" fontId="0" fillId="0" borderId="12" xfId="0" applyBorder="1"/>
    <xf numFmtId="0" fontId="27" fillId="0" borderId="0" xfId="0" applyFont="1"/>
    <xf numFmtId="0" fontId="8" fillId="3" borderId="6" xfId="2" applyNumberFormat="1" applyFont="1" applyFill="1" applyBorder="1" applyAlignment="1">
      <alignment horizontal="center" vertical="center"/>
    </xf>
    <xf numFmtId="168" fontId="8" fillId="3" borderId="6" xfId="3" applyNumberFormat="1" applyFont="1" applyFill="1" applyBorder="1" applyAlignment="1">
      <alignment horizontal="center"/>
    </xf>
    <xf numFmtId="168" fontId="0" fillId="3" borderId="6" xfId="3" applyNumberFormat="1" applyFont="1" applyFill="1" applyBorder="1" applyAlignment="1">
      <alignment horizontal="center"/>
    </xf>
    <xf numFmtId="167" fontId="0" fillId="3" borderId="6" xfId="0" applyNumberFormat="1" applyFill="1" applyBorder="1" applyAlignment="1">
      <alignment horizontal="center" vertical="center"/>
    </xf>
    <xf numFmtId="0" fontId="17" fillId="5" borderId="6" xfId="2" applyNumberFormat="1" applyFont="1" applyFill="1" applyBorder="1" applyAlignment="1">
      <alignment horizontal="center" vertical="center"/>
    </xf>
    <xf numFmtId="167" fontId="0" fillId="3" borderId="6" xfId="0" quotePrefix="1" applyNumberFormat="1" applyFill="1" applyBorder="1" applyAlignment="1">
      <alignment horizontal="center"/>
    </xf>
    <xf numFmtId="0" fontId="20" fillId="2" borderId="6" xfId="0" applyFont="1" applyFill="1" applyBorder="1" applyAlignment="1">
      <alignment horizontal="center" wrapText="1"/>
    </xf>
    <xf numFmtId="44" fontId="0" fillId="0" borderId="0" xfId="0" applyNumberFormat="1"/>
    <xf numFmtId="167" fontId="17" fillId="8" borderId="6" xfId="2" applyNumberFormat="1" applyFont="1" applyFill="1" applyBorder="1" applyAlignment="1">
      <alignment horizontal="center" vertical="center"/>
    </xf>
    <xf numFmtId="167" fontId="8" fillId="8" borderId="6" xfId="2" applyNumberFormat="1" applyFont="1" applyFill="1" applyBorder="1" applyAlignment="1">
      <alignment horizontal="center" vertical="center"/>
    </xf>
    <xf numFmtId="170" fontId="0" fillId="0" borderId="0" xfId="0" applyNumberFormat="1"/>
    <xf numFmtId="0" fontId="19" fillId="2" borderId="9" xfId="0" applyFont="1" applyFill="1" applyBorder="1" applyAlignment="1">
      <alignment horizontal="left" vertical="center" wrapText="1"/>
    </xf>
    <xf numFmtId="0" fontId="20" fillId="2" borderId="9" xfId="0" applyFont="1" applyFill="1" applyBorder="1" applyAlignment="1">
      <alignment horizontal="left" vertical="center"/>
    </xf>
    <xf numFmtId="0" fontId="25" fillId="2" borderId="9" xfId="0" applyFont="1" applyFill="1" applyBorder="1" applyAlignment="1">
      <alignment horizontal="left" vertical="center" wrapText="1"/>
    </xf>
    <xf numFmtId="0" fontId="11" fillId="0" borderId="0" xfId="0" applyFont="1" applyAlignment="1">
      <alignment horizontal="left" vertical="center" wrapText="1"/>
    </xf>
    <xf numFmtId="0" fontId="19" fillId="2" borderId="6" xfId="0" applyFont="1" applyFill="1" applyBorder="1" applyAlignment="1">
      <alignment horizontal="center" wrapText="1"/>
    </xf>
    <xf numFmtId="167" fontId="0" fillId="6" borderId="10" xfId="0" applyNumberFormat="1" applyFill="1" applyBorder="1" applyAlignment="1">
      <alignment horizontal="center" vertical="center"/>
    </xf>
    <xf numFmtId="1" fontId="8" fillId="5" borderId="6" xfId="2" applyNumberFormat="1" applyFont="1" applyFill="1" applyBorder="1" applyAlignment="1">
      <alignment horizontal="center" vertical="center"/>
    </xf>
    <xf numFmtId="0" fontId="0" fillId="0" borderId="6" xfId="0" applyBorder="1" applyAlignment="1">
      <alignment horizontal="center"/>
    </xf>
    <xf numFmtId="0" fontId="10" fillId="0" borderId="0" xfId="0" applyFont="1" applyAlignment="1">
      <alignment horizontal="left" wrapText="1"/>
    </xf>
    <xf numFmtId="0" fontId="10" fillId="0" borderId="0" xfId="0" applyFont="1" applyAlignment="1">
      <alignment vertical="center"/>
    </xf>
    <xf numFmtId="0" fontId="0" fillId="0" borderId="0" xfId="0" applyAlignment="1">
      <alignment vertical="center"/>
    </xf>
    <xf numFmtId="0" fontId="10" fillId="0" borderId="0" xfId="0" applyFont="1" applyAlignment="1">
      <alignment horizontal="left" vertical="center" wrapText="1"/>
    </xf>
    <xf numFmtId="0" fontId="0" fillId="0" borderId="8" xfId="0" applyBorder="1" applyAlignment="1">
      <alignment horizontal="center"/>
    </xf>
    <xf numFmtId="0" fontId="21" fillId="0" borderId="0" xfId="0" applyFont="1" applyAlignment="1">
      <alignment horizontal="left" indent="4"/>
    </xf>
    <xf numFmtId="0" fontId="19" fillId="2" borderId="0" xfId="0" applyFont="1" applyFill="1" applyAlignment="1">
      <alignment horizontal="center"/>
    </xf>
    <xf numFmtId="167" fontId="24" fillId="2" borderId="6" xfId="0" applyNumberFormat="1" applyFont="1" applyFill="1" applyBorder="1" applyAlignment="1">
      <alignment horizontal="center" vertical="center"/>
    </xf>
    <xf numFmtId="0" fontId="19" fillId="7" borderId="6" xfId="0" applyFont="1" applyFill="1" applyBorder="1" applyAlignment="1">
      <alignment horizontal="center"/>
    </xf>
    <xf numFmtId="170" fontId="10" fillId="8" borderId="6" xfId="2" applyNumberFormat="1" applyFont="1" applyFill="1" applyBorder="1" applyAlignment="1">
      <alignment horizontal="center"/>
    </xf>
    <xf numFmtId="0" fontId="20" fillId="2" borderId="10" xfId="0" applyFont="1" applyFill="1" applyBorder="1" applyAlignment="1">
      <alignment horizontal="center"/>
    </xf>
    <xf numFmtId="0" fontId="20" fillId="2" borderId="6" xfId="0" applyFont="1" applyFill="1" applyBorder="1" applyAlignment="1">
      <alignment horizontal="center"/>
    </xf>
    <xf numFmtId="167" fontId="0" fillId="8" borderId="6" xfId="2" applyNumberFormat="1" applyFont="1" applyFill="1" applyBorder="1" applyAlignment="1">
      <alignment horizontal="center" vertical="center"/>
    </xf>
    <xf numFmtId="0" fontId="21" fillId="0" borderId="4" xfId="0" applyFont="1" applyBorder="1" applyAlignment="1">
      <alignment horizontal="left" wrapText="1"/>
    </xf>
    <xf numFmtId="0" fontId="27" fillId="0" borderId="9" xfId="0" applyFont="1" applyBorder="1" applyAlignment="1">
      <alignment wrapText="1"/>
    </xf>
    <xf numFmtId="0" fontId="0" fillId="0" borderId="7" xfId="0" applyBorder="1" applyAlignment="1">
      <alignment horizontal="center" wrapText="1"/>
    </xf>
    <xf numFmtId="0" fontId="19" fillId="2" borderId="9" xfId="0" applyFont="1" applyFill="1" applyBorder="1" applyAlignment="1">
      <alignment horizontal="center"/>
    </xf>
    <xf numFmtId="0" fontId="19" fillId="2" borderId="40" xfId="0" applyFont="1" applyFill="1" applyBorder="1" applyAlignment="1">
      <alignment horizontal="center"/>
    </xf>
    <xf numFmtId="167" fontId="17" fillId="8" borderId="6" xfId="2" quotePrefix="1" applyNumberFormat="1" applyFont="1" applyFill="1" applyBorder="1" applyAlignment="1">
      <alignment horizontal="center" vertical="center"/>
    </xf>
    <xf numFmtId="167" fontId="69" fillId="8" borderId="6" xfId="2" applyNumberFormat="1" applyFont="1" applyFill="1" applyBorder="1" applyAlignment="1">
      <alignment horizontal="center" vertical="center"/>
    </xf>
    <xf numFmtId="0" fontId="19" fillId="0" borderId="0" xfId="0" applyFont="1" applyAlignment="1">
      <alignment horizontal="center"/>
    </xf>
    <xf numFmtId="167" fontId="17" fillId="0" borderId="0" xfId="2" applyNumberFormat="1" applyFont="1" applyFill="1" applyBorder="1" applyAlignment="1">
      <alignment horizontal="center" vertical="center"/>
    </xf>
    <xf numFmtId="167" fontId="17" fillId="0" borderId="0" xfId="2" quotePrefix="1" applyNumberFormat="1" applyFont="1" applyFill="1" applyBorder="1" applyAlignment="1">
      <alignment horizontal="center" vertical="center"/>
    </xf>
    <xf numFmtId="0" fontId="21" fillId="0" borderId="4" xfId="0" applyFont="1" applyBorder="1"/>
    <xf numFmtId="0" fontId="19" fillId="2" borderId="4" xfId="0" applyFont="1" applyFill="1" applyBorder="1"/>
    <xf numFmtId="167" fontId="69" fillId="8" borderId="6" xfId="2" quotePrefix="1" applyNumberFormat="1" applyFont="1" applyFill="1" applyBorder="1" applyAlignment="1">
      <alignment horizontal="center" vertical="center"/>
    </xf>
    <xf numFmtId="167" fontId="0" fillId="5" borderId="6" xfId="2" quotePrefix="1" applyNumberFormat="1" applyFont="1" applyFill="1" applyBorder="1" applyAlignment="1">
      <alignment horizontal="center" vertical="center"/>
    </xf>
    <xf numFmtId="2" fontId="8" fillId="5" borderId="6" xfId="2" applyNumberFormat="1" applyFont="1" applyFill="1" applyBorder="1" applyAlignment="1">
      <alignment horizontal="center" vertical="center"/>
    </xf>
    <xf numFmtId="0" fontId="19" fillId="0" borderId="0" xfId="0" applyFont="1"/>
    <xf numFmtId="0" fontId="27" fillId="0" borderId="0" xfId="0" applyFont="1" applyAlignment="1">
      <alignment wrapText="1"/>
    </xf>
    <xf numFmtId="0" fontId="10" fillId="0" borderId="0" xfId="0" applyFont="1" applyAlignment="1">
      <alignment horizontal="center" wrapText="1"/>
    </xf>
    <xf numFmtId="0" fontId="19" fillId="2" borderId="8" xfId="0" applyFont="1" applyFill="1" applyBorder="1" applyAlignment="1">
      <alignment horizontal="left"/>
    </xf>
    <xf numFmtId="0" fontId="19" fillId="2" borderId="6" xfId="0" applyFont="1" applyFill="1" applyBorder="1" applyAlignment="1">
      <alignment horizontal="left"/>
    </xf>
    <xf numFmtId="169" fontId="20" fillId="2" borderId="23" xfId="0" applyNumberFormat="1" applyFont="1" applyFill="1" applyBorder="1"/>
    <xf numFmtId="167" fontId="0" fillId="3" borderId="24" xfId="0" applyNumberFormat="1" applyFill="1" applyBorder="1" applyAlignment="1">
      <alignment horizontal="center" vertical="center"/>
    </xf>
    <xf numFmtId="0" fontId="20" fillId="2" borderId="40" xfId="0" applyFont="1" applyFill="1" applyBorder="1" applyAlignment="1">
      <alignment horizontal="center"/>
    </xf>
    <xf numFmtId="167" fontId="0" fillId="6" borderId="6" xfId="0" applyNumberFormat="1" applyFill="1" applyBorder="1" applyAlignment="1">
      <alignment horizontal="center"/>
    </xf>
    <xf numFmtId="0" fontId="20" fillId="2" borderId="7" xfId="0" applyFont="1" applyFill="1" applyBorder="1"/>
    <xf numFmtId="0" fontId="20" fillId="2" borderId="6" xfId="0" applyFont="1" applyFill="1" applyBorder="1"/>
    <xf numFmtId="167" fontId="24" fillId="2" borderId="6" xfId="0" applyNumberFormat="1" applyFont="1" applyFill="1" applyBorder="1" applyAlignment="1">
      <alignment horizontal="center"/>
    </xf>
    <xf numFmtId="0" fontId="23" fillId="0" borderId="0" xfId="0" applyFont="1"/>
    <xf numFmtId="0" fontId="21" fillId="0" borderId="0" xfId="0" applyFont="1" applyAlignment="1">
      <alignment horizontal="left" vertical="center"/>
    </xf>
    <xf numFmtId="0" fontId="20" fillId="2" borderId="10" xfId="0" applyFont="1" applyFill="1" applyBorder="1"/>
    <xf numFmtId="169" fontId="20" fillId="2" borderId="8" xfId="0" applyNumberFormat="1" applyFont="1" applyFill="1" applyBorder="1" applyAlignment="1">
      <alignment horizontal="left"/>
    </xf>
    <xf numFmtId="169" fontId="20" fillId="2" borderId="27" xfId="0" applyNumberFormat="1" applyFont="1" applyFill="1" applyBorder="1"/>
    <xf numFmtId="169" fontId="20" fillId="2" borderId="27" xfId="0" applyNumberFormat="1" applyFont="1" applyFill="1" applyBorder="1" applyAlignment="1">
      <alignment horizontal="left"/>
    </xf>
    <xf numFmtId="0" fontId="20" fillId="2" borderId="8"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19" fillId="2" borderId="27"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2" xfId="0" applyFont="1" applyFill="1" applyBorder="1" applyAlignment="1">
      <alignment horizontal="left" vertical="center"/>
    </xf>
    <xf numFmtId="0" fontId="21" fillId="0" borderId="4" xfId="0" applyFont="1" applyBorder="1" applyAlignment="1">
      <alignment horizontal="left"/>
    </xf>
    <xf numFmtId="0" fontId="21" fillId="0" borderId="0" xfId="0" applyFont="1" applyAlignment="1">
      <alignment horizontal="left"/>
    </xf>
    <xf numFmtId="164" fontId="21" fillId="0" borderId="0" xfId="2" applyFont="1" applyBorder="1" applyAlignment="1">
      <alignment horizontal="left"/>
    </xf>
    <xf numFmtId="167" fontId="0" fillId="3" borderId="7" xfId="0" applyNumberFormat="1" applyFill="1" applyBorder="1" applyAlignment="1">
      <alignment horizontal="center" vertical="center"/>
    </xf>
    <xf numFmtId="167" fontId="72" fillId="5" borderId="6" xfId="2" applyNumberFormat="1" applyFont="1" applyFill="1" applyBorder="1" applyAlignment="1">
      <alignment horizontal="center" vertical="center"/>
    </xf>
    <xf numFmtId="167" fontId="73" fillId="8" borderId="6" xfId="2" applyNumberFormat="1" applyFont="1" applyFill="1" applyBorder="1" applyAlignment="1">
      <alignment horizontal="center" vertical="center"/>
    </xf>
    <xf numFmtId="167" fontId="72" fillId="5" borderId="6" xfId="2" quotePrefix="1" applyNumberFormat="1" applyFont="1" applyFill="1" applyBorder="1" applyAlignment="1">
      <alignment horizontal="center" vertical="center"/>
    </xf>
    <xf numFmtId="167" fontId="73" fillId="8" borderId="6" xfId="2" quotePrefix="1" applyNumberFormat="1" applyFont="1" applyFill="1" applyBorder="1" applyAlignment="1">
      <alignment horizontal="center" vertical="center"/>
    </xf>
    <xf numFmtId="167" fontId="26" fillId="8" borderId="6" xfId="2" quotePrefix="1" applyNumberFormat="1" applyFont="1" applyFill="1" applyBorder="1" applyAlignment="1">
      <alignment horizontal="center" vertical="center"/>
    </xf>
    <xf numFmtId="0" fontId="75" fillId="62" borderId="41" xfId="0" applyFont="1" applyFill="1" applyBorder="1" applyAlignment="1">
      <alignment horizontal="center" vertical="center"/>
    </xf>
    <xf numFmtId="167" fontId="0" fillId="5" borderId="6" xfId="2" applyNumberFormat="1" applyFont="1" applyFill="1" applyBorder="1" applyAlignment="1">
      <alignment horizontal="center"/>
    </xf>
    <xf numFmtId="167" fontId="17" fillId="8" borderId="6" xfId="2" applyNumberFormat="1" applyFont="1" applyFill="1" applyBorder="1" applyAlignment="1">
      <alignment horizontal="center"/>
    </xf>
    <xf numFmtId="167" fontId="8" fillId="5" borderId="9" xfId="2" applyNumberFormat="1" applyFont="1" applyFill="1" applyBorder="1" applyAlignment="1">
      <alignment horizontal="center" vertical="center"/>
    </xf>
    <xf numFmtId="167" fontId="8" fillId="63" borderId="9" xfId="2" applyNumberFormat="1" applyFont="1" applyFill="1" applyBorder="1" applyAlignment="1">
      <alignment horizontal="center" vertical="center"/>
    </xf>
    <xf numFmtId="2" fontId="8" fillId="63" borderId="9" xfId="2" applyNumberFormat="1" applyFont="1" applyFill="1" applyBorder="1" applyAlignment="1">
      <alignment horizontal="center" vertical="center"/>
    </xf>
    <xf numFmtId="2" fontId="0" fillId="0" borderId="0" xfId="0" applyNumberFormat="1"/>
    <xf numFmtId="0" fontId="19" fillId="0" borderId="40" xfId="0" applyFont="1" applyBorder="1" applyAlignment="1">
      <alignment horizontal="center"/>
    </xf>
    <xf numFmtId="167" fontId="8" fillId="5" borderId="40" xfId="2" applyNumberFormat="1" applyFont="1" applyFill="1" applyBorder="1" applyAlignment="1">
      <alignment horizontal="center" vertical="center"/>
    </xf>
    <xf numFmtId="174" fontId="76" fillId="0" borderId="0" xfId="255" applyNumberFormat="1" applyFont="1" applyAlignment="1">
      <alignment horizontal="center" vertical="center"/>
    </xf>
    <xf numFmtId="167" fontId="8" fillId="0" borderId="9" xfId="2" applyNumberFormat="1" applyFont="1" applyFill="1" applyBorder="1" applyAlignment="1">
      <alignment horizontal="center" vertical="center"/>
    </xf>
    <xf numFmtId="0" fontId="19" fillId="2" borderId="24" xfId="0" applyFont="1" applyFill="1" applyBorder="1" applyAlignment="1">
      <alignment horizontal="center"/>
    </xf>
    <xf numFmtId="167" fontId="17" fillId="5" borderId="9" xfId="2" applyNumberFormat="1" applyFont="1" applyFill="1" applyBorder="1" applyAlignment="1">
      <alignment horizontal="center" vertical="center"/>
    </xf>
    <xf numFmtId="167" fontId="8" fillId="8" borderId="9" xfId="2" applyNumberFormat="1" applyFont="1" applyFill="1" applyBorder="1" applyAlignment="1">
      <alignment horizontal="center" vertical="center"/>
    </xf>
    <xf numFmtId="2" fontId="17" fillId="8" borderId="9" xfId="2" applyNumberFormat="1" applyFont="1" applyFill="1" applyBorder="1" applyAlignment="1">
      <alignment horizontal="center" vertical="center"/>
    </xf>
    <xf numFmtId="9" fontId="19" fillId="4" borderId="9" xfId="3" applyFont="1" applyFill="1" applyBorder="1" applyAlignment="1">
      <alignment horizontal="center" vertical="center" wrapText="1"/>
    </xf>
    <xf numFmtId="167" fontId="0" fillId="5" borderId="9" xfId="2" applyNumberFormat="1" applyFont="1" applyFill="1" applyBorder="1" applyAlignment="1">
      <alignment horizontal="center" vertical="center"/>
    </xf>
    <xf numFmtId="167" fontId="0" fillId="0" borderId="6" xfId="0" applyNumberFormat="1" applyBorder="1" applyAlignment="1">
      <alignment horizontal="center" vertical="center"/>
    </xf>
    <xf numFmtId="167" fontId="0" fillId="0" borderId="10" xfId="0" applyNumberFormat="1" applyBorder="1" applyAlignment="1">
      <alignment horizontal="center" vertical="center"/>
    </xf>
    <xf numFmtId="167" fontId="72" fillId="6" borderId="10" xfId="0" applyNumberFormat="1" applyFont="1" applyFill="1" applyBorder="1" applyAlignment="1">
      <alignment horizontal="center" vertical="center"/>
    </xf>
    <xf numFmtId="3" fontId="8" fillId="3" borderId="6" xfId="2" applyNumberFormat="1" applyFont="1" applyFill="1" applyBorder="1" applyAlignment="1">
      <alignment horizontal="center"/>
    </xf>
    <xf numFmtId="3" fontId="74" fillId="3" borderId="41" xfId="0" applyNumberFormat="1" applyFont="1" applyFill="1" applyBorder="1" applyAlignment="1">
      <alignment horizontal="center" vertical="center"/>
    </xf>
    <xf numFmtId="3" fontId="0" fillId="3" borderId="6" xfId="2" applyNumberFormat="1" applyFont="1" applyFill="1" applyBorder="1" applyAlignment="1">
      <alignment horizontal="center"/>
    </xf>
    <xf numFmtId="0" fontId="0" fillId="0" borderId="0" xfId="0" applyAlignment="1">
      <alignment horizontal="center"/>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0" xfId="0" applyFont="1" applyFill="1" applyAlignment="1">
      <alignment horizontal="center" vertical="center"/>
    </xf>
    <xf numFmtId="0" fontId="20" fillId="2" borderId="2"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2" xfId="0" applyFont="1" applyFill="1" applyBorder="1" applyAlignment="1">
      <alignment horizontal="center" vertical="center" wrapText="1"/>
    </xf>
    <xf numFmtId="167" fontId="0" fillId="0" borderId="40" xfId="0" applyNumberFormat="1" applyBorder="1" applyAlignment="1">
      <alignment horizontal="center" vertical="center"/>
    </xf>
    <xf numFmtId="20" fontId="0" fillId="0" borderId="0" xfId="0" applyNumberFormat="1"/>
    <xf numFmtId="0" fontId="19" fillId="64" borderId="0" xfId="0" applyFont="1" applyFill="1" applyAlignment="1">
      <alignment horizontal="center"/>
    </xf>
    <xf numFmtId="2" fontId="8" fillId="64" borderId="8" xfId="2" applyNumberFormat="1" applyFont="1" applyFill="1" applyBorder="1" applyAlignment="1">
      <alignment horizontal="center" vertical="center"/>
    </xf>
    <xf numFmtId="167" fontId="8" fillId="64" borderId="0" xfId="2" applyNumberFormat="1" applyFont="1" applyFill="1" applyBorder="1" applyAlignment="1">
      <alignment horizontal="center" vertical="center"/>
    </xf>
    <xf numFmtId="0" fontId="0" fillId="64" borderId="0" xfId="0" applyFill="1"/>
    <xf numFmtId="167" fontId="0" fillId="64" borderId="23" xfId="0" applyNumberFormat="1" applyFill="1" applyBorder="1" applyAlignment="1">
      <alignment horizontal="center" vertical="center"/>
    </xf>
    <xf numFmtId="167" fontId="0" fillId="64" borderId="0" xfId="0" applyNumberFormat="1" applyFill="1" applyAlignment="1">
      <alignment horizontal="center" vertical="center"/>
    </xf>
    <xf numFmtId="167" fontId="72" fillId="64" borderId="0" xfId="0" applyNumberFormat="1" applyFont="1" applyFill="1" applyAlignment="1">
      <alignment horizontal="center" vertical="center"/>
    </xf>
    <xf numFmtId="0" fontId="0" fillId="64" borderId="0" xfId="0" applyFill="1" applyAlignment="1">
      <alignment vertical="center"/>
    </xf>
    <xf numFmtId="167" fontId="0" fillId="64" borderId="6" xfId="0" applyNumberFormat="1" applyFill="1" applyBorder="1" applyAlignment="1">
      <alignment horizontal="center" vertical="center"/>
    </xf>
    <xf numFmtId="167" fontId="24" fillId="64" borderId="0" xfId="0" applyNumberFormat="1" applyFont="1" applyFill="1" applyAlignment="1">
      <alignment horizontal="center" vertical="center"/>
    </xf>
    <xf numFmtId="0" fontId="17" fillId="64" borderId="0" xfId="0" applyFont="1" applyFill="1"/>
    <xf numFmtId="0" fontId="10" fillId="64" borderId="0" xfId="0" applyFont="1" applyFill="1"/>
    <xf numFmtId="0" fontId="0" fillId="64" borderId="0" xfId="0" applyFill="1" applyAlignment="1">
      <alignment horizontal="center"/>
    </xf>
    <xf numFmtId="2" fontId="24" fillId="64" borderId="0" xfId="0" applyNumberFormat="1" applyFont="1" applyFill="1" applyAlignment="1">
      <alignment horizontal="center" vertical="center" wrapText="1"/>
    </xf>
    <xf numFmtId="167" fontId="26" fillId="64" borderId="0" xfId="0" applyNumberFormat="1" applyFont="1" applyFill="1" applyAlignment="1">
      <alignment horizontal="center" vertical="center" wrapText="1"/>
    </xf>
    <xf numFmtId="0" fontId="9" fillId="0" borderId="0" xfId="1" applyAlignment="1" applyProtection="1"/>
    <xf numFmtId="167" fontId="17" fillId="0" borderId="0" xfId="0" applyNumberFormat="1" applyFont="1"/>
    <xf numFmtId="1" fontId="0" fillId="0" borderId="0" xfId="0" applyNumberFormat="1"/>
    <xf numFmtId="167" fontId="8" fillId="0" borderId="0" xfId="2" applyNumberFormat="1" applyFont="1" applyFill="1" applyBorder="1" applyAlignment="1">
      <alignment horizontal="center" vertical="center"/>
    </xf>
    <xf numFmtId="167" fontId="72" fillId="5" borderId="40" xfId="2" applyNumberFormat="1" applyFont="1" applyFill="1" applyBorder="1" applyAlignment="1">
      <alignment horizontal="center" vertical="center"/>
    </xf>
    <xf numFmtId="167" fontId="24" fillId="2" borderId="0" xfId="0" applyNumberFormat="1" applyFont="1" applyFill="1" applyAlignment="1">
      <alignment horizontal="center" vertical="center"/>
    </xf>
    <xf numFmtId="167" fontId="0" fillId="3" borderId="9" xfId="0" applyNumberFormat="1" applyFill="1" applyBorder="1" applyAlignment="1">
      <alignment horizontal="center"/>
    </xf>
    <xf numFmtId="3" fontId="75" fillId="62" borderId="41" xfId="0" applyNumberFormat="1" applyFont="1" applyFill="1" applyBorder="1" applyAlignment="1">
      <alignment horizontal="center" vertical="center"/>
    </xf>
    <xf numFmtId="167" fontId="0" fillId="6" borderId="24" xfId="0" applyNumberFormat="1" applyFill="1" applyBorder="1" applyAlignment="1">
      <alignment horizontal="center" vertical="center"/>
    </xf>
    <xf numFmtId="0" fontId="21" fillId="0" borderId="0" xfId="0" quotePrefix="1" applyFont="1" applyAlignment="1">
      <alignment vertical="top"/>
    </xf>
    <xf numFmtId="167" fontId="0" fillId="6" borderId="0" xfId="0" applyNumberFormat="1" applyFill="1" applyAlignment="1">
      <alignment horizontal="center" vertical="center"/>
    </xf>
    <xf numFmtId="167" fontId="24" fillId="2" borderId="0" xfId="0" applyNumberFormat="1" applyFont="1" applyFill="1" applyAlignment="1">
      <alignment horizontal="center"/>
    </xf>
    <xf numFmtId="2" fontId="8" fillId="5" borderId="8" xfId="2" applyNumberFormat="1" applyFont="1" applyFill="1" applyBorder="1" applyAlignment="1">
      <alignment horizontal="center" vertical="center"/>
    </xf>
    <xf numFmtId="167" fontId="8" fillId="5" borderId="0" xfId="2" applyNumberFormat="1" applyFont="1" applyFill="1" applyBorder="1" applyAlignment="1">
      <alignment horizontal="center" vertical="center"/>
    </xf>
    <xf numFmtId="0" fontId="78" fillId="0" borderId="0" xfId="0" applyFont="1"/>
    <xf numFmtId="0" fontId="79" fillId="0" borderId="0" xfId="0" applyFont="1"/>
    <xf numFmtId="0" fontId="23" fillId="0" borderId="0" xfId="0" quotePrefix="1" applyFont="1" applyAlignment="1">
      <alignment vertical="top"/>
    </xf>
    <xf numFmtId="3" fontId="81" fillId="0" borderId="0" xfId="0" applyNumberFormat="1" applyFont="1"/>
    <xf numFmtId="3" fontId="74" fillId="65" borderId="41" xfId="0" applyNumberFormat="1" applyFont="1" applyFill="1" applyBorder="1" applyAlignment="1">
      <alignment horizontal="center" vertical="center"/>
    </xf>
    <xf numFmtId="3" fontId="0" fillId="0" borderId="0" xfId="0" applyNumberFormat="1"/>
    <xf numFmtId="1" fontId="0" fillId="3" borderId="24" xfId="0" applyNumberFormat="1" applyFill="1" applyBorder="1" applyAlignment="1">
      <alignment horizontal="center" vertical="center"/>
    </xf>
    <xf numFmtId="0" fontId="23" fillId="0" borderId="40" xfId="0" applyFont="1" applyBorder="1" applyAlignment="1">
      <alignment horizontal="center"/>
    </xf>
    <xf numFmtId="0" fontId="10" fillId="0" borderId="0" xfId="0" quotePrefix="1" applyFont="1"/>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9" fillId="2" borderId="7" xfId="0" applyFont="1" applyFill="1" applyBorder="1" applyAlignment="1">
      <alignment horizontal="center" vertical="center" wrapText="1"/>
    </xf>
    <xf numFmtId="0" fontId="19" fillId="2" borderId="4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9" xfId="0" applyFont="1" applyFill="1" applyBorder="1" applyAlignment="1">
      <alignment horizontal="center"/>
    </xf>
    <xf numFmtId="0" fontId="19" fillId="2" borderId="8" xfId="0" applyFont="1" applyFill="1" applyBorder="1" applyAlignment="1">
      <alignment horizontal="center"/>
    </xf>
    <xf numFmtId="0" fontId="19" fillId="2" borderId="3" xfId="0" applyFont="1" applyFill="1" applyBorder="1" applyAlignment="1">
      <alignment horizontal="center" vertical="center"/>
    </xf>
    <xf numFmtId="0" fontId="19" fillId="2" borderId="24" xfId="0" applyFont="1" applyFill="1" applyBorder="1" applyAlignment="1">
      <alignment horizontal="center" vertical="center"/>
    </xf>
    <xf numFmtId="0" fontId="19" fillId="2" borderId="23" xfId="0" applyFont="1" applyFill="1" applyBorder="1" applyAlignment="1">
      <alignment horizontal="center" vertical="center"/>
    </xf>
    <xf numFmtId="0" fontId="19" fillId="2" borderId="5" xfId="0" applyFont="1" applyFill="1" applyBorder="1" applyAlignment="1">
      <alignment horizontal="center"/>
    </xf>
    <xf numFmtId="0" fontId="19" fillId="2" borderId="12" xfId="0" applyFont="1" applyFill="1" applyBorder="1" applyAlignment="1">
      <alignment horizontal="center"/>
    </xf>
    <xf numFmtId="0" fontId="19" fillId="2" borderId="3" xfId="0" applyFont="1" applyFill="1" applyBorder="1" applyAlignment="1">
      <alignment horizontal="center"/>
    </xf>
    <xf numFmtId="0" fontId="19" fillId="2" borderId="4" xfId="0" applyFont="1" applyFill="1" applyBorder="1" applyAlignment="1">
      <alignment horizontal="center"/>
    </xf>
    <xf numFmtId="0" fontId="10" fillId="0" borderId="0" xfId="0" applyFont="1" applyAlignment="1">
      <alignment horizontal="left" vertical="center" wrapText="1"/>
    </xf>
    <xf numFmtId="0" fontId="10" fillId="0" borderId="0" xfId="0" applyFont="1" applyAlignment="1">
      <alignment horizontal="left" wrapText="1"/>
    </xf>
    <xf numFmtId="0" fontId="20" fillId="7" borderId="8" xfId="0" applyFont="1" applyFill="1" applyBorder="1" applyAlignment="1">
      <alignment wrapText="1"/>
    </xf>
    <xf numFmtId="0" fontId="20" fillId="7" borderId="6" xfId="0" applyFont="1" applyFill="1" applyBorder="1" applyAlignment="1">
      <alignment wrapText="1"/>
    </xf>
    <xf numFmtId="0" fontId="20" fillId="2" borderId="8" xfId="0" applyFont="1" applyFill="1" applyBorder="1" applyAlignment="1">
      <alignment wrapText="1"/>
    </xf>
    <xf numFmtId="0" fontId="20" fillId="2" borderId="6" xfId="0" applyFont="1" applyFill="1" applyBorder="1" applyAlignment="1">
      <alignment wrapText="1"/>
    </xf>
    <xf numFmtId="0" fontId="20" fillId="2" borderId="8" xfId="0" applyFont="1" applyFill="1" applyBorder="1" applyAlignment="1">
      <alignment vertical="center" wrapText="1"/>
    </xf>
    <xf numFmtId="0" fontId="22" fillId="4" borderId="27"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0" fillId="7" borderId="27" xfId="0" applyFont="1" applyFill="1" applyBorder="1" applyAlignment="1">
      <alignment wrapText="1"/>
    </xf>
    <xf numFmtId="167" fontId="72" fillId="6" borderId="3" xfId="0" applyNumberFormat="1" applyFont="1" applyFill="1" applyBorder="1" applyAlignment="1">
      <alignment horizontal="center" vertical="center"/>
    </xf>
    <xf numFmtId="167" fontId="72" fillId="6" borderId="24" xfId="0" applyNumberFormat="1" applyFont="1" applyFill="1" applyBorder="1" applyAlignment="1">
      <alignment horizontal="center" vertical="center"/>
    </xf>
    <xf numFmtId="167" fontId="72" fillId="6" borderId="7" xfId="0" applyNumberFormat="1" applyFont="1" applyFill="1" applyBorder="1" applyAlignment="1">
      <alignment horizontal="center" vertical="center"/>
    </xf>
    <xf numFmtId="167" fontId="72" fillId="6" borderId="40" xfId="0" applyNumberFormat="1" applyFont="1" applyFill="1" applyBorder="1" applyAlignment="1">
      <alignment horizontal="center" vertical="center"/>
    </xf>
    <xf numFmtId="167" fontId="72" fillId="6" borderId="10" xfId="0" applyNumberFormat="1" applyFont="1" applyFill="1" applyBorder="1" applyAlignment="1">
      <alignment horizontal="center" vertical="center"/>
    </xf>
    <xf numFmtId="167" fontId="0" fillId="6" borderId="3" xfId="0" applyNumberFormat="1" applyFill="1" applyBorder="1" applyAlignment="1">
      <alignment horizontal="center" vertical="center"/>
    </xf>
    <xf numFmtId="167" fontId="0" fillId="6" borderId="24" xfId="0" applyNumberFormat="1" applyFill="1" applyBorder="1" applyAlignment="1">
      <alignment horizontal="center" vertical="center"/>
    </xf>
    <xf numFmtId="167" fontId="0" fillId="6" borderId="23" xfId="0" applyNumberFormat="1" applyFill="1" applyBorder="1" applyAlignment="1">
      <alignment horizontal="center" vertical="center"/>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2"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19" fillId="2" borderId="11" xfId="0" applyFont="1" applyFill="1" applyBorder="1" applyAlignment="1">
      <alignment horizontal="center" vertical="center"/>
    </xf>
    <xf numFmtId="0" fontId="19" fillId="2" borderId="12" xfId="0" applyFont="1" applyFill="1" applyBorder="1" applyAlignment="1">
      <alignment horizontal="center" vertical="center"/>
    </xf>
    <xf numFmtId="167" fontId="0" fillId="3" borderId="7" xfId="0" applyNumberFormat="1" applyFill="1" applyBorder="1" applyAlignment="1">
      <alignment horizontal="center" vertical="center"/>
    </xf>
    <xf numFmtId="167" fontId="0" fillId="3" borderId="10" xfId="0" applyNumberFormat="1" applyFill="1" applyBorder="1" applyAlignment="1">
      <alignment horizontal="center" vertical="center"/>
    </xf>
    <xf numFmtId="0" fontId="20" fillId="2" borderId="7" xfId="0" applyFont="1" applyFill="1" applyBorder="1" applyAlignment="1">
      <alignment horizontal="center" vertical="center"/>
    </xf>
    <xf numFmtId="0" fontId="20" fillId="2" borderId="40" xfId="0" applyFont="1" applyFill="1" applyBorder="1" applyAlignment="1">
      <alignment horizontal="center" vertical="center"/>
    </xf>
    <xf numFmtId="0" fontId="20" fillId="2" borderId="7" xfId="0" applyFont="1" applyFill="1" applyBorder="1" applyAlignment="1">
      <alignment horizontal="center"/>
    </xf>
    <xf numFmtId="0" fontId="20" fillId="2" borderId="40" xfId="0" applyFont="1" applyFill="1" applyBorder="1" applyAlignment="1">
      <alignment horizontal="center"/>
    </xf>
    <xf numFmtId="169" fontId="20" fillId="2" borderId="5" xfId="0" applyNumberFormat="1" applyFont="1" applyFill="1" applyBorder="1" applyAlignment="1">
      <alignment horizontal="center"/>
    </xf>
    <xf numFmtId="169" fontId="20" fillId="2" borderId="2" xfId="0" applyNumberFormat="1" applyFont="1" applyFill="1" applyBorder="1" applyAlignment="1">
      <alignment horizontal="center"/>
    </xf>
    <xf numFmtId="169" fontId="20" fillId="2" borderId="12" xfId="0" applyNumberFormat="1" applyFont="1" applyFill="1" applyBorder="1" applyAlignment="1">
      <alignment horizontal="center"/>
    </xf>
    <xf numFmtId="167" fontId="0" fillId="6" borderId="7" xfId="0" applyNumberFormat="1" applyFill="1" applyBorder="1" applyAlignment="1">
      <alignment horizontal="center" vertical="center"/>
    </xf>
    <xf numFmtId="167" fontId="0" fillId="6" borderId="40" xfId="0" applyNumberFormat="1" applyFill="1" applyBorder="1" applyAlignment="1">
      <alignment horizontal="center" vertical="center"/>
    </xf>
    <xf numFmtId="167" fontId="0" fillId="6" borderId="10" xfId="0" applyNumberFormat="1" applyFill="1" applyBorder="1" applyAlignment="1">
      <alignment horizontal="center" vertical="center"/>
    </xf>
    <xf numFmtId="0" fontId="10" fillId="0" borderId="0" xfId="0" applyFont="1" applyAlignment="1">
      <alignment horizontal="center" vertical="center" wrapText="1"/>
    </xf>
  </cellXfs>
  <cellStyles count="298">
    <cellStyle name="20 % - Accent1 2" xfId="13" xr:uid="{00000000-0005-0000-0000-000000000000}"/>
    <cellStyle name="20 % - Accent1 2 2" xfId="144" xr:uid="{00000000-0005-0000-0000-000001000000}"/>
    <cellStyle name="20 % - Accent2 2" xfId="14" xr:uid="{00000000-0005-0000-0000-000002000000}"/>
    <cellStyle name="20 % - Accent2 2 2" xfId="143" xr:uid="{00000000-0005-0000-0000-000003000000}"/>
    <cellStyle name="20 % - Accent3 2" xfId="15" xr:uid="{00000000-0005-0000-0000-000004000000}"/>
    <cellStyle name="20 % - Accent3 2 2" xfId="142" xr:uid="{00000000-0005-0000-0000-000005000000}"/>
    <cellStyle name="20 % - Accent4 2" xfId="16" xr:uid="{00000000-0005-0000-0000-000006000000}"/>
    <cellStyle name="20 % - Accent4 2 2" xfId="141" xr:uid="{00000000-0005-0000-0000-000007000000}"/>
    <cellStyle name="20 % - Accent4 3" xfId="4" xr:uid="{00000000-0005-0000-0000-000008000000}"/>
    <cellStyle name="20 % - Accent5 2" xfId="17" xr:uid="{00000000-0005-0000-0000-000009000000}"/>
    <cellStyle name="20 % - Accent5 2 2" xfId="140" xr:uid="{00000000-0005-0000-0000-00000A000000}"/>
    <cellStyle name="20 % - Accent6 2" xfId="18" xr:uid="{00000000-0005-0000-0000-00000B000000}"/>
    <cellStyle name="20 % - Accent6 2 2" xfId="139" xr:uid="{00000000-0005-0000-0000-00000C000000}"/>
    <cellStyle name="40 % - Accent1 2" xfId="19" xr:uid="{00000000-0005-0000-0000-00000D000000}"/>
    <cellStyle name="40 % - Accent1 2 2" xfId="138" xr:uid="{00000000-0005-0000-0000-00000E000000}"/>
    <cellStyle name="40 % - Accent2 2" xfId="20" xr:uid="{00000000-0005-0000-0000-00000F000000}"/>
    <cellStyle name="40 % - Accent2 2 2" xfId="137" xr:uid="{00000000-0005-0000-0000-000010000000}"/>
    <cellStyle name="40 % - Accent3 2" xfId="21" xr:uid="{00000000-0005-0000-0000-000011000000}"/>
    <cellStyle name="40 % - Accent3 2 2" xfId="136" xr:uid="{00000000-0005-0000-0000-000012000000}"/>
    <cellStyle name="40 % - Accent4 2" xfId="22" xr:uid="{00000000-0005-0000-0000-000013000000}"/>
    <cellStyle name="40 % - Accent4 2 2" xfId="134" xr:uid="{00000000-0005-0000-0000-000014000000}"/>
    <cellStyle name="40 % - Accent4 3" xfId="5" xr:uid="{00000000-0005-0000-0000-000015000000}"/>
    <cellStyle name="40 % - Accent5 2" xfId="23" xr:uid="{00000000-0005-0000-0000-000016000000}"/>
    <cellStyle name="40 % - Accent5 2 2" xfId="133" xr:uid="{00000000-0005-0000-0000-000017000000}"/>
    <cellStyle name="40 % - Accent6 2" xfId="24" xr:uid="{00000000-0005-0000-0000-000018000000}"/>
    <cellStyle name="40 % - Accent6 2 2" xfId="116" xr:uid="{00000000-0005-0000-0000-000019000000}"/>
    <cellStyle name="60 % - Accent1 2" xfId="25" xr:uid="{00000000-0005-0000-0000-00001A000000}"/>
    <cellStyle name="60 % - Accent1 2 2" xfId="115" xr:uid="{00000000-0005-0000-0000-00001B000000}"/>
    <cellStyle name="60 % - Accent2 2" xfId="26" xr:uid="{00000000-0005-0000-0000-00001C000000}"/>
    <cellStyle name="60 % - Accent2 2 2" xfId="132" xr:uid="{00000000-0005-0000-0000-00001D000000}"/>
    <cellStyle name="60 % - Accent3 2" xfId="27" xr:uid="{00000000-0005-0000-0000-00001E000000}"/>
    <cellStyle name="60 % - Accent3 2 2" xfId="131" xr:uid="{00000000-0005-0000-0000-00001F000000}"/>
    <cellStyle name="60 % - Accent4 2" xfId="28" xr:uid="{00000000-0005-0000-0000-000020000000}"/>
    <cellStyle name="60 % - Accent4 2 2" xfId="145" xr:uid="{00000000-0005-0000-0000-000021000000}"/>
    <cellStyle name="60 % - Accent5 2" xfId="29" xr:uid="{00000000-0005-0000-0000-000022000000}"/>
    <cellStyle name="60 % - Accent5 2 2" xfId="130" xr:uid="{00000000-0005-0000-0000-000023000000}"/>
    <cellStyle name="60 % - Accent6 2" xfId="30" xr:uid="{00000000-0005-0000-0000-000024000000}"/>
    <cellStyle name="60 % - Accent6 2 2" xfId="129" xr:uid="{00000000-0005-0000-0000-000025000000}"/>
    <cellStyle name="Accent1 2" xfId="31" xr:uid="{00000000-0005-0000-0000-000026000000}"/>
    <cellStyle name="Accent1 2 2" xfId="128" xr:uid="{00000000-0005-0000-0000-000027000000}"/>
    <cellStyle name="Accent2 2" xfId="32" xr:uid="{00000000-0005-0000-0000-000028000000}"/>
    <cellStyle name="Accent2 2 2" xfId="127" xr:uid="{00000000-0005-0000-0000-000029000000}"/>
    <cellStyle name="Accent3 2" xfId="33" xr:uid="{00000000-0005-0000-0000-00002A000000}"/>
    <cellStyle name="Accent3 2 2" xfId="126" xr:uid="{00000000-0005-0000-0000-00002B000000}"/>
    <cellStyle name="Accent4 2" xfId="34" xr:uid="{00000000-0005-0000-0000-00002C000000}"/>
    <cellStyle name="Accent4 2 2" xfId="125" xr:uid="{00000000-0005-0000-0000-00002D000000}"/>
    <cellStyle name="Accent5 2" xfId="35" xr:uid="{00000000-0005-0000-0000-00002E000000}"/>
    <cellStyle name="Accent5 2 2" xfId="124" xr:uid="{00000000-0005-0000-0000-00002F000000}"/>
    <cellStyle name="Accent6 2" xfId="36" xr:uid="{00000000-0005-0000-0000-000030000000}"/>
    <cellStyle name="Accent6 2 2" xfId="123" xr:uid="{00000000-0005-0000-0000-000031000000}"/>
    <cellStyle name="Avertissement 2" xfId="37" xr:uid="{00000000-0005-0000-0000-000032000000}"/>
    <cellStyle name="Avertissement 2 2" xfId="122" xr:uid="{00000000-0005-0000-0000-000033000000}"/>
    <cellStyle name="Bon" xfId="121" xr:uid="{00000000-0005-0000-0000-000034000000}"/>
    <cellStyle name="Calcul 2" xfId="38" xr:uid="{00000000-0005-0000-0000-000035000000}"/>
    <cellStyle name="Calcul 2 2" xfId="120" xr:uid="{00000000-0005-0000-0000-000036000000}"/>
    <cellStyle name="Calcul 2 3" xfId="117" xr:uid="{00000000-0005-0000-0000-000037000000}"/>
    <cellStyle name="Calcul 3" xfId="246" xr:uid="{00000000-0005-0000-0000-000038000000}"/>
    <cellStyle name="Calcul 3 2" xfId="285" xr:uid="{00000000-0005-0000-0000-000039000000}"/>
    <cellStyle name="Calcul 4" xfId="282" xr:uid="{00000000-0005-0000-0000-00003A000000}"/>
    <cellStyle name="Cellule liée 2" xfId="39" xr:uid="{00000000-0005-0000-0000-00003B000000}"/>
    <cellStyle name="Cellule liée 2 2" xfId="119" xr:uid="{00000000-0005-0000-0000-00003C000000}"/>
    <cellStyle name="Commentaire 2" xfId="40" xr:uid="{00000000-0005-0000-0000-00003D000000}"/>
    <cellStyle name="Commentaire 2 2" xfId="147" xr:uid="{00000000-0005-0000-0000-00003E000000}"/>
    <cellStyle name="Commentaire 2 3" xfId="146" xr:uid="{00000000-0005-0000-0000-00003F000000}"/>
    <cellStyle name="Commentaire 3" xfId="118" xr:uid="{00000000-0005-0000-0000-000040000000}"/>
    <cellStyle name="Commentaire 3 2" xfId="284" xr:uid="{00000000-0005-0000-0000-000041000000}"/>
    <cellStyle name="Commentaire 3 3" xfId="245" xr:uid="{00000000-0005-0000-0000-000042000000}"/>
    <cellStyle name="Commentaire 4" xfId="243" xr:uid="{00000000-0005-0000-0000-000043000000}"/>
    <cellStyle name="Commentaire 4 2" xfId="283" xr:uid="{00000000-0005-0000-0000-000044000000}"/>
    <cellStyle name="Commentaire 5" xfId="281" xr:uid="{00000000-0005-0000-0000-000045000000}"/>
    <cellStyle name="Entrée 2" xfId="41" xr:uid="{00000000-0005-0000-0000-000046000000}"/>
    <cellStyle name="Entrée 2 2" xfId="148" xr:uid="{00000000-0005-0000-0000-000047000000}"/>
    <cellStyle name="Entrée 2 3" xfId="135" xr:uid="{00000000-0005-0000-0000-000048000000}"/>
    <cellStyle name="Entrée 3" xfId="251" xr:uid="{00000000-0005-0000-0000-000049000000}"/>
    <cellStyle name="Entrée 3 2" xfId="286" xr:uid="{00000000-0005-0000-0000-00004A000000}"/>
    <cellStyle name="Entrée 4" xfId="280" xr:uid="{00000000-0005-0000-0000-00004B000000}"/>
    <cellStyle name="Euro" xfId="78" xr:uid="{00000000-0005-0000-0000-00004C000000}"/>
    <cellStyle name="Euro 2" xfId="79" xr:uid="{00000000-0005-0000-0000-00004D000000}"/>
    <cellStyle name="Euro 3" xfId="80" xr:uid="{00000000-0005-0000-0000-00004E000000}"/>
    <cellStyle name="Euro 4" xfId="81" xr:uid="{00000000-0005-0000-0000-00004F000000}"/>
    <cellStyle name="Euro 5" xfId="82" xr:uid="{00000000-0005-0000-0000-000050000000}"/>
    <cellStyle name="Euro 6" xfId="99" xr:uid="{00000000-0005-0000-0000-000051000000}"/>
    <cellStyle name="Euro_BD_Nombre de voyages Transilien 2012- 2011 fichier STIF_120514 (3)" xfId="83" xr:uid="{00000000-0005-0000-0000-000052000000}"/>
    <cellStyle name="Insatisfaisant 2" xfId="42" xr:uid="{00000000-0005-0000-0000-000053000000}"/>
    <cellStyle name="Insatisfaisant 2 2" xfId="149" xr:uid="{00000000-0005-0000-0000-000054000000}"/>
    <cellStyle name="Lien hypertexte" xfId="1" builtinId="8"/>
    <cellStyle name="Milliers" xfId="2" builtinId="3"/>
    <cellStyle name="Milliers 2" xfId="84" xr:uid="{00000000-0005-0000-0000-000057000000}"/>
    <cellStyle name="Milliers 2 2" xfId="100" xr:uid="{00000000-0005-0000-0000-000058000000}"/>
    <cellStyle name="Milliers 2 2 2" xfId="237" xr:uid="{00000000-0005-0000-0000-000059000000}"/>
    <cellStyle name="Milliers 2 2 2 2" xfId="252" xr:uid="{00000000-0005-0000-0000-00005A000000}"/>
    <cellStyle name="Milliers 2 2 3" xfId="151" xr:uid="{00000000-0005-0000-0000-00005B000000}"/>
    <cellStyle name="Milliers 2 3" xfId="152" xr:uid="{00000000-0005-0000-0000-00005C000000}"/>
    <cellStyle name="Milliers 2 4" xfId="153" xr:uid="{00000000-0005-0000-0000-00005D000000}"/>
    <cellStyle name="Milliers 2 5" xfId="154" xr:uid="{00000000-0005-0000-0000-00005E000000}"/>
    <cellStyle name="Milliers 2 6" xfId="155" xr:uid="{00000000-0005-0000-0000-00005F000000}"/>
    <cellStyle name="Milliers 2 7" xfId="156" xr:uid="{00000000-0005-0000-0000-000060000000}"/>
    <cellStyle name="Milliers 2 8" xfId="157" xr:uid="{00000000-0005-0000-0000-000061000000}"/>
    <cellStyle name="Milliers 3" xfId="97" xr:uid="{00000000-0005-0000-0000-000062000000}"/>
    <cellStyle name="Milliers 3 2" xfId="111" xr:uid="{00000000-0005-0000-0000-000063000000}"/>
    <cellStyle name="Milliers 3 2 2" xfId="253" xr:uid="{00000000-0005-0000-0000-000064000000}"/>
    <cellStyle name="Milliers 3 3" xfId="235" xr:uid="{00000000-0005-0000-0000-000065000000}"/>
    <cellStyle name="Milliers 3 4" xfId="158" xr:uid="{00000000-0005-0000-0000-000066000000}"/>
    <cellStyle name="Milliers 4" xfId="159" xr:uid="{00000000-0005-0000-0000-000067000000}"/>
    <cellStyle name="Milliers 5" xfId="10" xr:uid="{00000000-0005-0000-0000-000068000000}"/>
    <cellStyle name="Milliers 6" xfId="150" xr:uid="{00000000-0005-0000-0000-000069000000}"/>
    <cellStyle name="Milliers 7" xfId="296" xr:uid="{6D62684E-59AE-401F-B63F-D2BDBEE96F22}"/>
    <cellStyle name="Monétaire 2" xfId="85" xr:uid="{00000000-0005-0000-0000-00006A000000}"/>
    <cellStyle name="Monétaire 2 2" xfId="101" xr:uid="{00000000-0005-0000-0000-00006B000000}"/>
    <cellStyle name="Monétaire 2 3" xfId="226" xr:uid="{00000000-0005-0000-0000-00006C000000}"/>
    <cellStyle name="Monétaire 2 3 2" xfId="254" xr:uid="{00000000-0005-0000-0000-00006D000000}"/>
    <cellStyle name="Monétaire 2 4" xfId="161" xr:uid="{00000000-0005-0000-0000-00006E000000}"/>
    <cellStyle name="Monétaire 3" xfId="162" xr:uid="{00000000-0005-0000-0000-00006F000000}"/>
    <cellStyle name="Monétaire 4" xfId="160" xr:uid="{00000000-0005-0000-0000-000070000000}"/>
    <cellStyle name="Neutre 2" xfId="43" xr:uid="{00000000-0005-0000-0000-000071000000}"/>
    <cellStyle name="Neutre 2 2" xfId="163" xr:uid="{00000000-0005-0000-0000-000072000000}"/>
    <cellStyle name="Normal" xfId="0" builtinId="0"/>
    <cellStyle name="Normal 10" xfId="98" xr:uid="{00000000-0005-0000-0000-000074000000}"/>
    <cellStyle name="Normal 10 2" xfId="112" xr:uid="{00000000-0005-0000-0000-000075000000}"/>
    <cellStyle name="Normal 10 2 2" xfId="255" xr:uid="{00000000-0005-0000-0000-000076000000}"/>
    <cellStyle name="Normal 10 3" xfId="236" xr:uid="{00000000-0005-0000-0000-000077000000}"/>
    <cellStyle name="Normal 10 4" xfId="164" xr:uid="{00000000-0005-0000-0000-000078000000}"/>
    <cellStyle name="Normal 11" xfId="104" xr:uid="{00000000-0005-0000-0000-000079000000}"/>
    <cellStyle name="Normal 11 2" xfId="238" xr:uid="{00000000-0005-0000-0000-00007A000000}"/>
    <cellStyle name="Normal 11 2 2" xfId="256" xr:uid="{00000000-0005-0000-0000-00007B000000}"/>
    <cellStyle name="Normal 11 3" xfId="247" xr:uid="{00000000-0005-0000-0000-00007C000000}"/>
    <cellStyle name="Normal 11 4" xfId="165" xr:uid="{00000000-0005-0000-0000-00007D000000}"/>
    <cellStyle name="Normal 12" xfId="106" xr:uid="{00000000-0005-0000-0000-00007E000000}"/>
    <cellStyle name="Normal 12 2" xfId="240" xr:uid="{00000000-0005-0000-0000-00007F000000}"/>
    <cellStyle name="Normal 12 3" xfId="217" xr:uid="{00000000-0005-0000-0000-000080000000}"/>
    <cellStyle name="Normal 2" xfId="6" xr:uid="{00000000-0005-0000-0000-000081000000}"/>
    <cellStyle name="Normal 2 2" xfId="44" xr:uid="{00000000-0005-0000-0000-000082000000}"/>
    <cellStyle name="Normal 2 2 2" xfId="167" xr:uid="{00000000-0005-0000-0000-000083000000}"/>
    <cellStyle name="Normal 2 2 3" xfId="168" xr:uid="{00000000-0005-0000-0000-000084000000}"/>
    <cellStyle name="Normal 2 2 4" xfId="166" xr:uid="{00000000-0005-0000-0000-000085000000}"/>
    <cellStyle name="Normal 2 3" xfId="45" xr:uid="{00000000-0005-0000-0000-000086000000}"/>
    <cellStyle name="Normal 2 3 2" xfId="170" xr:uid="{00000000-0005-0000-0000-000087000000}"/>
    <cellStyle name="Normal 2 3 3" xfId="169" xr:uid="{00000000-0005-0000-0000-000088000000}"/>
    <cellStyle name="Normal 2 4" xfId="46" xr:uid="{00000000-0005-0000-0000-000089000000}"/>
    <cellStyle name="Normal 2 5" xfId="47" xr:uid="{00000000-0005-0000-0000-00008A000000}"/>
    <cellStyle name="Normal 2 6" xfId="48" xr:uid="{00000000-0005-0000-0000-00008B000000}"/>
    <cellStyle name="Normal 2 7" xfId="49" xr:uid="{00000000-0005-0000-0000-00008C000000}"/>
    <cellStyle name="Normal 2 8" xfId="50" xr:uid="{00000000-0005-0000-0000-00008D000000}"/>
    <cellStyle name="Normal 2 8 2" xfId="171" xr:uid="{00000000-0005-0000-0000-00008E000000}"/>
    <cellStyle name="Normal 2 9" xfId="51" xr:uid="{00000000-0005-0000-0000-00008F000000}"/>
    <cellStyle name="Normal 3" xfId="8" xr:uid="{00000000-0005-0000-0000-000090000000}"/>
    <cellStyle name="Normal 3 2" xfId="52" xr:uid="{00000000-0005-0000-0000-000091000000}"/>
    <cellStyle name="Normal 3 2 2" xfId="174" xr:uid="{00000000-0005-0000-0000-000092000000}"/>
    <cellStyle name="Normal 3 2 3" xfId="257" xr:uid="{00000000-0005-0000-0000-000093000000}"/>
    <cellStyle name="Normal 3 2 4" xfId="173" xr:uid="{00000000-0005-0000-0000-000094000000}"/>
    <cellStyle name="Normal 3 3" xfId="86" xr:uid="{00000000-0005-0000-0000-000095000000}"/>
    <cellStyle name="Normal 3 3 2" xfId="227" xr:uid="{00000000-0005-0000-0000-000096000000}"/>
    <cellStyle name="Normal 3 3 2 2" xfId="258" xr:uid="{00000000-0005-0000-0000-000097000000}"/>
    <cellStyle name="Normal 3 3 3" xfId="175" xr:uid="{00000000-0005-0000-0000-000098000000}"/>
    <cellStyle name="Normal 3 4" xfId="176" xr:uid="{00000000-0005-0000-0000-000099000000}"/>
    <cellStyle name="Normal 3 5" xfId="172" xr:uid="{00000000-0005-0000-0000-00009A000000}"/>
    <cellStyle name="Normal 4" xfId="11" xr:uid="{00000000-0005-0000-0000-00009B000000}"/>
    <cellStyle name="Normal 4 2" xfId="71" xr:uid="{00000000-0005-0000-0000-00009C000000}"/>
    <cellStyle name="Normal 4 2 2" xfId="178" xr:uid="{00000000-0005-0000-0000-00009D000000}"/>
    <cellStyle name="Normal 4 2 3" xfId="179" xr:uid="{00000000-0005-0000-0000-00009E000000}"/>
    <cellStyle name="Normal 4 2 4" xfId="259" xr:uid="{00000000-0005-0000-0000-00009F000000}"/>
    <cellStyle name="Normal 4 2 5" xfId="177" xr:uid="{00000000-0005-0000-0000-0000A0000000}"/>
    <cellStyle name="Normal 4 3" xfId="74" xr:uid="{00000000-0005-0000-0000-0000A1000000}"/>
    <cellStyle name="Normal 4 3 2" xfId="102" xr:uid="{00000000-0005-0000-0000-0000A2000000}"/>
    <cellStyle name="Normal 4 3 2 2" xfId="260" xr:uid="{00000000-0005-0000-0000-0000A3000000}"/>
    <cellStyle name="Normal 4 3 3" xfId="223" xr:uid="{00000000-0005-0000-0000-0000A4000000}"/>
    <cellStyle name="Normal 4 3 4" xfId="180" xr:uid="{00000000-0005-0000-0000-0000A5000000}"/>
    <cellStyle name="Normal 4 4" xfId="87" xr:uid="{00000000-0005-0000-0000-0000A6000000}"/>
    <cellStyle name="Normal 4 4 2" xfId="294" xr:uid="{00000000-0005-0000-0000-0000A7000000}"/>
    <cellStyle name="Normal 4 4 3" xfId="241" xr:uid="{00000000-0005-0000-0000-0000A8000000}"/>
    <cellStyle name="Normal 4 5" xfId="92" xr:uid="{00000000-0005-0000-0000-0000A9000000}"/>
    <cellStyle name="Normal 4 5 2" xfId="231" xr:uid="{00000000-0005-0000-0000-0000AA000000}"/>
    <cellStyle name="Normal 4 6" xfId="107" xr:uid="{00000000-0005-0000-0000-0000AB000000}"/>
    <cellStyle name="Normal 4 7" xfId="192" xr:uid="{00000000-0005-0000-0000-0000AC000000}"/>
    <cellStyle name="Normal 5" xfId="12" xr:uid="{00000000-0005-0000-0000-0000AD000000}"/>
    <cellStyle name="Normal 5 2" xfId="88" xr:uid="{00000000-0005-0000-0000-0000AE000000}"/>
    <cellStyle name="Normal 5 2 2" xfId="228" xr:uid="{00000000-0005-0000-0000-0000AF000000}"/>
    <cellStyle name="Normal 5 2 2 2" xfId="261" xr:uid="{00000000-0005-0000-0000-0000B0000000}"/>
    <cellStyle name="Normal 5 2 3" xfId="182" xr:uid="{00000000-0005-0000-0000-0000B1000000}"/>
    <cellStyle name="Normal 5 3" xfId="183" xr:uid="{00000000-0005-0000-0000-0000B2000000}"/>
    <cellStyle name="Normal 5 3 2" xfId="262" xr:uid="{00000000-0005-0000-0000-0000B3000000}"/>
    <cellStyle name="Normal 5 3 3" xfId="242" xr:uid="{00000000-0005-0000-0000-0000B4000000}"/>
    <cellStyle name="Normal 5 4" xfId="184" xr:uid="{00000000-0005-0000-0000-0000B5000000}"/>
    <cellStyle name="Normal 5 5" xfId="181" xr:uid="{00000000-0005-0000-0000-0000B6000000}"/>
    <cellStyle name="Normal 5 5 2" xfId="295" xr:uid="{00000000-0005-0000-0000-0000B7000000}"/>
    <cellStyle name="Normal 5 5 3" xfId="292" xr:uid="{00000000-0005-0000-0000-0000B8000000}"/>
    <cellStyle name="Normal 6" xfId="68" xr:uid="{00000000-0005-0000-0000-0000B9000000}"/>
    <cellStyle name="Normal 6 2" xfId="90" xr:uid="{00000000-0005-0000-0000-0000BA000000}"/>
    <cellStyle name="Normal 6 2 2" xfId="230" xr:uid="{00000000-0005-0000-0000-0000BB000000}"/>
    <cellStyle name="Normal 6 2 2 2" xfId="264" xr:uid="{00000000-0005-0000-0000-0000BC000000}"/>
    <cellStyle name="Normal 6 2 3" xfId="186" xr:uid="{00000000-0005-0000-0000-0000BD000000}"/>
    <cellStyle name="Normal 6 3" xfId="89" xr:uid="{00000000-0005-0000-0000-0000BE000000}"/>
    <cellStyle name="Normal 6 3 2" xfId="229" xr:uid="{00000000-0005-0000-0000-0000BF000000}"/>
    <cellStyle name="Normal 6 3 2 2" xfId="265" xr:uid="{00000000-0005-0000-0000-0000C0000000}"/>
    <cellStyle name="Normal 6 3 3" xfId="187" xr:uid="{00000000-0005-0000-0000-0000C1000000}"/>
    <cellStyle name="Normal 6 4" xfId="244" xr:uid="{00000000-0005-0000-0000-0000C2000000}"/>
    <cellStyle name="Normal 6 5" xfId="263" xr:uid="{00000000-0005-0000-0000-0000C3000000}"/>
    <cellStyle name="Normal 6 6" xfId="185" xr:uid="{00000000-0005-0000-0000-0000C4000000}"/>
    <cellStyle name="Normal 7" xfId="70" xr:uid="{00000000-0005-0000-0000-0000C5000000}"/>
    <cellStyle name="Normal 7 2" xfId="75" xr:uid="{00000000-0005-0000-0000-0000C6000000}"/>
    <cellStyle name="Normal 7 2 2" xfId="224" xr:uid="{00000000-0005-0000-0000-0000C7000000}"/>
    <cellStyle name="Normal 7 3" xfId="93" xr:uid="{00000000-0005-0000-0000-0000C8000000}"/>
    <cellStyle name="Normal 7 3 2" xfId="266" xr:uid="{00000000-0005-0000-0000-0000C9000000}"/>
    <cellStyle name="Normal 7 3 3" xfId="232" xr:uid="{00000000-0005-0000-0000-0000CA000000}"/>
    <cellStyle name="Normal 7 4" xfId="105" xr:uid="{00000000-0005-0000-0000-0000CB000000}"/>
    <cellStyle name="Normal 7 4 2" xfId="239" xr:uid="{00000000-0005-0000-0000-0000CC000000}"/>
    <cellStyle name="Normal 7 5" xfId="108" xr:uid="{00000000-0005-0000-0000-0000CD000000}"/>
    <cellStyle name="Normal 7 6" xfId="221" xr:uid="{00000000-0005-0000-0000-0000CE000000}"/>
    <cellStyle name="Normal 7 7" xfId="188" xr:uid="{00000000-0005-0000-0000-0000CF000000}"/>
    <cellStyle name="Normal 8" xfId="73" xr:uid="{00000000-0005-0000-0000-0000D0000000}"/>
    <cellStyle name="Normal 8 2" xfId="76" xr:uid="{00000000-0005-0000-0000-0000D1000000}"/>
    <cellStyle name="Normal 8 2 2" xfId="225" xr:uid="{00000000-0005-0000-0000-0000D2000000}"/>
    <cellStyle name="Normal 8 2 2 2" xfId="268" xr:uid="{00000000-0005-0000-0000-0000D3000000}"/>
    <cellStyle name="Normal 8 2 3" xfId="190" xr:uid="{00000000-0005-0000-0000-0000D4000000}"/>
    <cellStyle name="Normal 8 3" xfId="94" xr:uid="{00000000-0005-0000-0000-0000D5000000}"/>
    <cellStyle name="Normal 8 3 2" xfId="267" xr:uid="{00000000-0005-0000-0000-0000D6000000}"/>
    <cellStyle name="Normal 8 3 3" xfId="233" xr:uid="{00000000-0005-0000-0000-0000D7000000}"/>
    <cellStyle name="Normal 8 4" xfId="109" xr:uid="{00000000-0005-0000-0000-0000D8000000}"/>
    <cellStyle name="Normal 8 5" xfId="222" xr:uid="{00000000-0005-0000-0000-0000D9000000}"/>
    <cellStyle name="Normal 8 6" xfId="189" xr:uid="{00000000-0005-0000-0000-0000DA000000}"/>
    <cellStyle name="Normal 9" xfId="77" xr:uid="{00000000-0005-0000-0000-0000DB000000}"/>
    <cellStyle name="Normal 9 2" xfId="95" xr:uid="{00000000-0005-0000-0000-0000DC000000}"/>
    <cellStyle name="Normalny_CAMPANILE" xfId="191" xr:uid="{00000000-0005-0000-0000-0000DD000000}"/>
    <cellStyle name="Pourcentage" xfId="3" builtinId="5"/>
    <cellStyle name="Pourcentage 13" xfId="297" xr:uid="{7B652506-E617-4E5C-A92D-D0F6B9C5C30C}"/>
    <cellStyle name="Pourcentage 2" xfId="7" xr:uid="{00000000-0005-0000-0000-0000DF000000}"/>
    <cellStyle name="Pourcentage 2 2" xfId="54" xr:uid="{00000000-0005-0000-0000-0000E0000000}"/>
    <cellStyle name="Pourcentage 2 3" xfId="113" xr:uid="{00000000-0005-0000-0000-0000E1000000}"/>
    <cellStyle name="Pourcentage 3" xfId="9" xr:uid="{00000000-0005-0000-0000-0000E2000000}"/>
    <cellStyle name="Pourcentage 3 2" xfId="56" xr:uid="{00000000-0005-0000-0000-0000E3000000}"/>
    <cellStyle name="Pourcentage 3 3" xfId="55" xr:uid="{00000000-0005-0000-0000-0000E4000000}"/>
    <cellStyle name="Pourcentage 3 4" xfId="193" xr:uid="{00000000-0005-0000-0000-0000E5000000}"/>
    <cellStyle name="Pourcentage 4" xfId="57" xr:uid="{00000000-0005-0000-0000-0000E6000000}"/>
    <cellStyle name="Pourcentage 4 2" xfId="114" xr:uid="{00000000-0005-0000-0000-0000E7000000}"/>
    <cellStyle name="Pourcentage 5" xfId="53" xr:uid="{00000000-0005-0000-0000-0000E8000000}"/>
    <cellStyle name="Pourcentage 5 2" xfId="72" xr:uid="{00000000-0005-0000-0000-0000E9000000}"/>
    <cellStyle name="Pourcentage 5 3" xfId="249" xr:uid="{00000000-0005-0000-0000-0000EA000000}"/>
    <cellStyle name="Pourcentage 6" xfId="69" xr:uid="{00000000-0005-0000-0000-0000EB000000}"/>
    <cellStyle name="Pourcentage 6 2" xfId="195" xr:uid="{00000000-0005-0000-0000-0000EC000000}"/>
    <cellStyle name="Pourcentage 6 2 2" xfId="269" xr:uid="{00000000-0005-0000-0000-0000ED000000}"/>
    <cellStyle name="Pourcentage 6 2 3" xfId="248" xr:uid="{00000000-0005-0000-0000-0000EE000000}"/>
    <cellStyle name="Pourcentage 6 3" xfId="194" xr:uid="{00000000-0005-0000-0000-0000EF000000}"/>
    <cellStyle name="Pourcentage 7" xfId="91" xr:uid="{00000000-0005-0000-0000-0000F0000000}"/>
    <cellStyle name="Pourcentage 7 2" xfId="103" xr:uid="{00000000-0005-0000-0000-0000F1000000}"/>
    <cellStyle name="Pourcentage 7 3" xfId="293" xr:uid="{00000000-0005-0000-0000-0000F2000000}"/>
    <cellStyle name="Pourcentage 8" xfId="96" xr:uid="{00000000-0005-0000-0000-0000F3000000}"/>
    <cellStyle name="Pourcentage 8 2" xfId="110" xr:uid="{00000000-0005-0000-0000-0000F4000000}"/>
    <cellStyle name="Pourcentage 8 2 2" xfId="270" xr:uid="{00000000-0005-0000-0000-0000F5000000}"/>
    <cellStyle name="Pourcentage 8 3" xfId="234" xr:uid="{00000000-0005-0000-0000-0000F6000000}"/>
    <cellStyle name="Pourcentage 8 4" xfId="196" xr:uid="{00000000-0005-0000-0000-0000F7000000}"/>
    <cellStyle name="Pourcentage 9" xfId="197" xr:uid="{00000000-0005-0000-0000-0000F8000000}"/>
    <cellStyle name="Pourcentage 9 2" xfId="271" xr:uid="{00000000-0005-0000-0000-0000F9000000}"/>
    <cellStyle name="Pourcentage 9 3" xfId="250" xr:uid="{00000000-0005-0000-0000-0000FA000000}"/>
    <cellStyle name="Remarque" xfId="198" xr:uid="{00000000-0005-0000-0000-0000FB000000}"/>
    <cellStyle name="Remarque 2" xfId="274" xr:uid="{00000000-0005-0000-0000-0000FC000000}"/>
    <cellStyle name="Remarque 2 2" xfId="289" xr:uid="{00000000-0005-0000-0000-0000FD000000}"/>
    <cellStyle name="Remarque 3" xfId="287" xr:uid="{00000000-0005-0000-0000-0000FE000000}"/>
    <cellStyle name="Remarque 4" xfId="272" xr:uid="{00000000-0005-0000-0000-0000FF000000}"/>
    <cellStyle name="Satisfaisant 2" xfId="58" xr:uid="{00000000-0005-0000-0000-000000010000}"/>
    <cellStyle name="Satisfaisant 2 2" xfId="199" xr:uid="{00000000-0005-0000-0000-000001010000}"/>
    <cellStyle name="Sortie 2" xfId="59" xr:uid="{00000000-0005-0000-0000-000002010000}"/>
    <cellStyle name="Sortie 2 2" xfId="200" xr:uid="{00000000-0005-0000-0000-000003010000}"/>
    <cellStyle name="Sortie 2 3" xfId="218" xr:uid="{00000000-0005-0000-0000-000004010000}"/>
    <cellStyle name="Sortie 3" xfId="275" xr:uid="{00000000-0005-0000-0000-000005010000}"/>
    <cellStyle name="Sortie 3 2" xfId="290" xr:uid="{00000000-0005-0000-0000-000006010000}"/>
    <cellStyle name="Sortie 4" xfId="279" xr:uid="{00000000-0005-0000-0000-000007010000}"/>
    <cellStyle name="Standaard_CP-NL-TYPE-IN" xfId="201" xr:uid="{00000000-0005-0000-0000-000008010000}"/>
    <cellStyle name="Style 1" xfId="202" xr:uid="{00000000-0005-0000-0000-000009010000}"/>
    <cellStyle name="Texte explicatif 2" xfId="60" xr:uid="{00000000-0005-0000-0000-00000A010000}"/>
    <cellStyle name="Texte explicatif 2 2" xfId="203" xr:uid="{00000000-0005-0000-0000-00000B010000}"/>
    <cellStyle name="Titre 1" xfId="204" xr:uid="{00000000-0005-0000-0000-00000C010000}"/>
    <cellStyle name="Titre 2" xfId="61" xr:uid="{00000000-0005-0000-0000-00000D010000}"/>
    <cellStyle name="Titre 2 2" xfId="206" xr:uid="{00000000-0005-0000-0000-00000E010000}"/>
    <cellStyle name="Titre 2 3" xfId="205" xr:uid="{00000000-0005-0000-0000-00000F010000}"/>
    <cellStyle name="Titre 3" xfId="207" xr:uid="{00000000-0005-0000-0000-000010010000}"/>
    <cellStyle name="Titre 3 2" xfId="288" xr:uid="{00000000-0005-0000-0000-000011010000}"/>
    <cellStyle name="Titre 3 3" xfId="273" xr:uid="{00000000-0005-0000-0000-000012010000}"/>
    <cellStyle name="Titre 4" xfId="208" xr:uid="{00000000-0005-0000-0000-000013010000}"/>
    <cellStyle name="Titre " xfId="209" xr:uid="{00000000-0005-0000-0000-000014010000}"/>
    <cellStyle name="Titre 1 2" xfId="62" xr:uid="{00000000-0005-0000-0000-000015010000}"/>
    <cellStyle name="Titre 1 2 2" xfId="210" xr:uid="{00000000-0005-0000-0000-000016010000}"/>
    <cellStyle name="Titre 2 2" xfId="63" xr:uid="{00000000-0005-0000-0000-000017010000}"/>
    <cellStyle name="Titre 2 2 2" xfId="211" xr:uid="{00000000-0005-0000-0000-000018010000}"/>
    <cellStyle name="Titre 3 2" xfId="64" xr:uid="{00000000-0005-0000-0000-000019010000}"/>
    <cellStyle name="Titre 3 2 2" xfId="212" xr:uid="{00000000-0005-0000-0000-00001A010000}"/>
    <cellStyle name="Titre 3 2 3" xfId="219" xr:uid="{00000000-0005-0000-0000-00001B010000}"/>
    <cellStyle name="Titre 3 3" xfId="278" xr:uid="{00000000-0005-0000-0000-00001C010000}"/>
    <cellStyle name="Titre 4 2" xfId="65" xr:uid="{00000000-0005-0000-0000-00001D010000}"/>
    <cellStyle name="Titre 4 2 2" xfId="213" xr:uid="{00000000-0005-0000-0000-00001E010000}"/>
    <cellStyle name="Total 2" xfId="66" xr:uid="{00000000-0005-0000-0000-00001F010000}"/>
    <cellStyle name="Total 2 2" xfId="214" xr:uid="{00000000-0005-0000-0000-000020010000}"/>
    <cellStyle name="Total 2 3" xfId="220" xr:uid="{00000000-0005-0000-0000-000021010000}"/>
    <cellStyle name="Total 3" xfId="276" xr:uid="{00000000-0005-0000-0000-000022010000}"/>
    <cellStyle name="Total 3 2" xfId="291" xr:uid="{00000000-0005-0000-0000-000023010000}"/>
    <cellStyle name="Total 4" xfId="277" xr:uid="{00000000-0005-0000-0000-000024010000}"/>
    <cellStyle name="Vérification 2" xfId="67" xr:uid="{00000000-0005-0000-0000-000025010000}"/>
    <cellStyle name="Vérification 2 2" xfId="215" xr:uid="{00000000-0005-0000-0000-000026010000}"/>
    <cellStyle name="Vérification de cellule" xfId="216" xr:uid="{00000000-0005-0000-0000-000027010000}"/>
  </cellStyles>
  <dxfs count="1">
    <dxf>
      <border>
        <bottom style="thick">
          <color rgb="FFFF0000"/>
        </bottom>
      </border>
    </dxf>
  </dxfs>
  <tableStyles count="2" defaultTableStyle="TableStyleMedium2" defaultPivotStyle="PivotStyleLight16">
    <tableStyle name="Style de tableau 1" pivot="0" count="0" xr9:uid="{00000000-0011-0000-FFFF-FFFF00000000}"/>
    <tableStyle name="Style de tableau 3" pivot="0" count="1" xr9:uid="{00000000-0011-0000-FFFF-FFFF01000000}">
      <tableStyleElement type="wholeTable" dxfId="0"/>
    </tableStyle>
  </tableStyles>
  <colors>
    <mruColors>
      <color rgb="FF8FA200"/>
      <color rgb="FF99CC00"/>
      <color rgb="FFCCFF99"/>
      <color rgb="FFE8DFAA"/>
      <color rgb="FFEEE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overlay val="0"/>
    </c:title>
    <c:autoTitleDeleted val="0"/>
    <c:plotArea>
      <c:layout>
        <c:manualLayout>
          <c:layoutTarget val="inner"/>
          <c:xMode val="edge"/>
          <c:yMode val="edge"/>
          <c:x val="6.008131508921697E-2"/>
          <c:y val="0.19378501104308249"/>
          <c:w val="0.92605705633004265"/>
          <c:h val="0.68105982027701095"/>
        </c:manualLayout>
      </c:layout>
      <c:lineChart>
        <c:grouping val="standard"/>
        <c:varyColors val="0"/>
        <c:ser>
          <c:idx val="0"/>
          <c:order val="0"/>
          <c:tx>
            <c:strRef>
              <c:f>'2- TK COM Trains RER métro'!$AD$62:$AE$62</c:f>
              <c:strCache>
                <c:ptCount val="2"/>
                <c:pt idx="0">
                  <c:v>Métro</c:v>
                </c:pt>
              </c:strCache>
            </c:strRef>
          </c:tx>
          <c:spPr>
            <a:ln>
              <a:solidFill>
                <a:srgbClr val="99CC00"/>
              </a:solidFill>
            </a:ln>
          </c:spPr>
          <c:marker>
            <c:symbol val="diamond"/>
            <c:size val="4"/>
            <c:spPr>
              <a:solidFill>
                <a:srgbClr val="99CC00"/>
              </a:solidFill>
              <a:ln>
                <a:solidFill>
                  <a:srgbClr val="99CC00"/>
                </a:solidFill>
              </a:ln>
            </c:spPr>
          </c:marker>
          <c:cat>
            <c:numRef>
              <c:f>'2- TK COM Trains RER métro'!$AF$61:$AY$61</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'2- TK COM Trains RER métro'!$AF$62:$AY$62</c:f>
              <c:numCache>
                <c:formatCode>0.0</c:formatCode>
                <c:ptCount val="20"/>
                <c:pt idx="0">
                  <c:v>100</c:v>
                </c:pt>
                <c:pt idx="1">
                  <c:v>100</c:v>
                </c:pt>
                <c:pt idx="2">
                  <c:v>101</c:v>
                </c:pt>
                <c:pt idx="3">
                  <c:v>106</c:v>
                </c:pt>
                <c:pt idx="4">
                  <c:v>109</c:v>
                </c:pt>
                <c:pt idx="5">
                  <c:v>108</c:v>
                </c:pt>
                <c:pt idx="6">
                  <c:v>109</c:v>
                </c:pt>
                <c:pt idx="7">
                  <c:v>111</c:v>
                </c:pt>
                <c:pt idx="8">
                  <c:v>113</c:v>
                </c:pt>
                <c:pt idx="9">
                  <c:v>114</c:v>
                </c:pt>
                <c:pt idx="10">
                  <c:v>115</c:v>
                </c:pt>
                <c:pt idx="11">
                  <c:v>116</c:v>
                </c:pt>
                <c:pt idx="12">
                  <c:v>115.8</c:v>
                </c:pt>
                <c:pt idx="13">
                  <c:v>114.94</c:v>
                </c:pt>
                <c:pt idx="14">
                  <c:v>107.13</c:v>
                </c:pt>
                <c:pt idx="15">
                  <c:v>96.04</c:v>
                </c:pt>
                <c:pt idx="16">
                  <c:v>109.07</c:v>
                </c:pt>
                <c:pt idx="17">
                  <c:v>109.5</c:v>
                </c:pt>
                <c:pt idx="18">
                  <c:v>111.02</c:v>
                </c:pt>
                <c:pt idx="19">
                  <c:v>125.49</c:v>
                </c:pt>
              </c:numCache>
            </c:numRef>
          </c:val>
          <c:smooth val="0"/>
          <c:extLst>
            <c:ext xmlns:c16="http://schemas.microsoft.com/office/drawing/2014/chart" uri="{C3380CC4-5D6E-409C-BE32-E72D297353CC}">
              <c16:uniqueId val="{00000000-59D4-4F71-8693-9356B166C248}"/>
            </c:ext>
          </c:extLst>
        </c:ser>
        <c:ser>
          <c:idx val="1"/>
          <c:order val="1"/>
          <c:tx>
            <c:strRef>
              <c:f>'2- TK COM Trains RER métro'!$AD$63:$AE$63</c:f>
              <c:strCache>
                <c:ptCount val="2"/>
                <c:pt idx="0">
                  <c:v>Trains (Transilien + RER)</c:v>
                </c:pt>
              </c:strCache>
            </c:strRef>
          </c:tx>
          <c:marker>
            <c:symbol val="square"/>
            <c:size val="4"/>
            <c:spPr>
              <a:solidFill>
                <a:schemeClr val="accent2"/>
              </a:solidFill>
            </c:spPr>
          </c:marker>
          <c:cat>
            <c:numRef>
              <c:f>'2- TK COM Trains RER métro'!$AF$61:$AY$61</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'2- TK COM Trains RER métro'!$AF$63:$AY$63</c:f>
              <c:numCache>
                <c:formatCode>0.0</c:formatCode>
                <c:ptCount val="20"/>
                <c:pt idx="0">
                  <c:v>100</c:v>
                </c:pt>
                <c:pt idx="1">
                  <c:v>102</c:v>
                </c:pt>
                <c:pt idx="2">
                  <c:v>103</c:v>
                </c:pt>
                <c:pt idx="3">
                  <c:v>105</c:v>
                </c:pt>
                <c:pt idx="4">
                  <c:v>107</c:v>
                </c:pt>
                <c:pt idx="5">
                  <c:v>110</c:v>
                </c:pt>
                <c:pt idx="6">
                  <c:v>111</c:v>
                </c:pt>
                <c:pt idx="7">
                  <c:v>110</c:v>
                </c:pt>
                <c:pt idx="8">
                  <c:v>110</c:v>
                </c:pt>
                <c:pt idx="9">
                  <c:v>109</c:v>
                </c:pt>
                <c:pt idx="10">
                  <c:v>110</c:v>
                </c:pt>
                <c:pt idx="11">
                  <c:v>107</c:v>
                </c:pt>
                <c:pt idx="12">
                  <c:v>110.4</c:v>
                </c:pt>
                <c:pt idx="13">
                  <c:v>103.96</c:v>
                </c:pt>
                <c:pt idx="14">
                  <c:v>104.64</c:v>
                </c:pt>
                <c:pt idx="15">
                  <c:v>93.88</c:v>
                </c:pt>
                <c:pt idx="16">
                  <c:v>106.26</c:v>
                </c:pt>
                <c:pt idx="17">
                  <c:v>108.02</c:v>
                </c:pt>
                <c:pt idx="18">
                  <c:v>102.87</c:v>
                </c:pt>
                <c:pt idx="19">
                  <c:v>108.78</c:v>
                </c:pt>
              </c:numCache>
            </c:numRef>
          </c:val>
          <c:smooth val="0"/>
          <c:extLst>
            <c:ext xmlns:c16="http://schemas.microsoft.com/office/drawing/2014/chart" uri="{C3380CC4-5D6E-409C-BE32-E72D297353CC}">
              <c16:uniqueId val="{00000001-59D4-4F71-8693-9356B166C248}"/>
            </c:ext>
          </c:extLst>
        </c:ser>
        <c:dLbls>
          <c:showLegendKey val="0"/>
          <c:showVal val="0"/>
          <c:showCatName val="0"/>
          <c:showSerName val="0"/>
          <c:showPercent val="0"/>
          <c:showBubbleSize val="0"/>
        </c:dLbls>
        <c:marker val="1"/>
        <c:smooth val="0"/>
        <c:axId val="277596416"/>
        <c:axId val="277606400"/>
      </c:lineChart>
      <c:catAx>
        <c:axId val="277596416"/>
        <c:scaling>
          <c:orientation val="minMax"/>
        </c:scaling>
        <c:delete val="0"/>
        <c:axPos val="b"/>
        <c:numFmt formatCode="General" sourceLinked="1"/>
        <c:majorTickMark val="out"/>
        <c:minorTickMark val="none"/>
        <c:tickLblPos val="nextTo"/>
        <c:spPr>
          <a:ln/>
        </c:spPr>
        <c:txPr>
          <a:bodyPr/>
          <a:lstStyle/>
          <a:p>
            <a:pPr>
              <a:defRPr sz="900" b="0"/>
            </a:pPr>
            <a:endParaRPr lang="fr-FR"/>
          </a:p>
        </c:txPr>
        <c:crossAx val="277606400"/>
        <c:crossesAt val="100"/>
        <c:auto val="1"/>
        <c:lblAlgn val="ctr"/>
        <c:lblOffset val="100"/>
        <c:tickLblSkip val="1"/>
        <c:noMultiLvlLbl val="0"/>
      </c:catAx>
      <c:valAx>
        <c:axId val="277606400"/>
        <c:scaling>
          <c:orientation val="minMax"/>
          <c:min val="85"/>
        </c:scaling>
        <c:delete val="0"/>
        <c:axPos val="l"/>
        <c:majorGridlines>
          <c:spPr>
            <a:ln>
              <a:solidFill>
                <a:schemeClr val="bg1">
                  <a:lumMod val="85000"/>
                </a:schemeClr>
              </a:solidFill>
            </a:ln>
          </c:spPr>
        </c:majorGridlines>
        <c:numFmt formatCode="#,##0" sourceLinked="0"/>
        <c:majorTickMark val="none"/>
        <c:minorTickMark val="none"/>
        <c:tickLblPos val="nextTo"/>
        <c:txPr>
          <a:bodyPr/>
          <a:lstStyle/>
          <a:p>
            <a:pPr>
              <a:defRPr sz="1100"/>
            </a:pPr>
            <a:endParaRPr lang="fr-FR"/>
          </a:p>
        </c:txPr>
        <c:crossAx val="277596416"/>
        <c:crosses val="autoZero"/>
        <c:crossBetween val="midCat"/>
      </c:valAx>
    </c:plotArea>
    <c:legend>
      <c:legendPos val="b"/>
      <c:layout>
        <c:manualLayout>
          <c:xMode val="edge"/>
          <c:yMode val="edge"/>
          <c:x val="0.3446356420622057"/>
          <c:y val="0.90544534118568687"/>
          <c:w val="0.35181935970585138"/>
          <c:h val="4.0629879635222223E-2"/>
        </c:manualLayout>
      </c:layout>
      <c:overlay val="0"/>
    </c:legend>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i="0" baseline="0">
                <a:solidFill>
                  <a:sysClr val="windowText" lastClr="000000"/>
                </a:solidFill>
                <a:effectLst/>
              </a:rPr>
              <a:t>Evolution du nombre de courses effectuées par le PAM</a:t>
            </a:r>
            <a:endParaRPr lang="fr-FR" sz="1200" b="1" i="1" u="none" strike="noStrike" baseline="0">
              <a:solidFill>
                <a:sysClr val="windowText" lastClr="000000"/>
              </a:solidFill>
              <a:effectLst/>
            </a:endParaRPr>
          </a:p>
          <a:p>
            <a:pPr>
              <a:defRPr/>
            </a:pPr>
            <a:r>
              <a:rPr lang="fr-FR" sz="1000" b="0" i="0" u="none" strike="noStrike" baseline="0">
                <a:solidFill>
                  <a:sysClr val="windowText" lastClr="000000"/>
                </a:solidFill>
              </a:rPr>
              <a:t>indice base 100 en 2011</a:t>
            </a:r>
          </a:p>
          <a:p>
            <a:pPr>
              <a:defRPr/>
            </a:pPr>
            <a:endParaRPr lang="fr-FR">
              <a:effectLst/>
            </a:endParaRPr>
          </a:p>
        </c:rich>
      </c:tx>
      <c:layout>
        <c:manualLayout>
          <c:xMode val="edge"/>
          <c:yMode val="edge"/>
          <c:x val="0.28880475189643434"/>
          <c:y val="2.42539755850251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'5- PAM'!$B$28</c:f>
              <c:strCache>
                <c:ptCount val="1"/>
                <c:pt idx="0">
                  <c:v>PAM 75</c:v>
                </c:pt>
              </c:strCache>
            </c:strRef>
          </c:tx>
          <c:spPr>
            <a:ln w="28575" cap="rnd">
              <a:solidFill>
                <a:schemeClr val="accent1"/>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PAM'!$C$28:$M$28</c:f>
              <c:numCache>
                <c:formatCode>#,##0</c:formatCode>
                <c:ptCount val="11"/>
                <c:pt idx="0">
                  <c:v>100</c:v>
                </c:pt>
                <c:pt idx="1">
                  <c:v>97.79</c:v>
                </c:pt>
                <c:pt idx="2">
                  <c:v>99.03</c:v>
                </c:pt>
                <c:pt idx="3">
                  <c:v>101.88</c:v>
                </c:pt>
                <c:pt idx="4">
                  <c:v>102.3</c:v>
                </c:pt>
                <c:pt idx="5">
                  <c:v>99.38</c:v>
                </c:pt>
                <c:pt idx="6">
                  <c:v>94.24</c:v>
                </c:pt>
                <c:pt idx="7">
                  <c:v>87.9</c:v>
                </c:pt>
                <c:pt idx="8">
                  <c:v>83.31</c:v>
                </c:pt>
                <c:pt idx="9">
                  <c:v>52.93</c:v>
                </c:pt>
                <c:pt idx="10">
                  <c:v>72.040000000000006</c:v>
                </c:pt>
              </c:numCache>
            </c:numRef>
          </c:val>
          <c:smooth val="0"/>
          <c:extLst>
            <c:ext xmlns:c16="http://schemas.microsoft.com/office/drawing/2014/chart" uri="{C3380CC4-5D6E-409C-BE32-E72D297353CC}">
              <c16:uniqueId val="{00000000-4C87-432F-BDEA-F31471B80A49}"/>
            </c:ext>
          </c:extLst>
        </c:ser>
        <c:ser>
          <c:idx val="1"/>
          <c:order val="1"/>
          <c:tx>
            <c:strRef>
              <c:f>'5- PAM'!$B$29</c:f>
              <c:strCache>
                <c:ptCount val="1"/>
                <c:pt idx="0">
                  <c:v>PAM 77</c:v>
                </c:pt>
              </c:strCache>
            </c:strRef>
          </c:tx>
          <c:spPr>
            <a:ln w="28575" cap="rnd">
              <a:solidFill>
                <a:schemeClr val="accent2"/>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PAM'!$C$29:$P$29</c:f>
              <c:numCache>
                <c:formatCode>#,##0</c:formatCode>
                <c:ptCount val="14"/>
                <c:pt idx="0">
                  <c:v>100</c:v>
                </c:pt>
                <c:pt idx="1">
                  <c:v>118.43</c:v>
                </c:pt>
                <c:pt idx="2">
                  <c:v>125.08</c:v>
                </c:pt>
                <c:pt idx="3">
                  <c:v>134.08000000000001</c:v>
                </c:pt>
                <c:pt idx="4">
                  <c:v>128.76</c:v>
                </c:pt>
                <c:pt idx="5">
                  <c:v>128.5</c:v>
                </c:pt>
                <c:pt idx="6">
                  <c:v>128.78</c:v>
                </c:pt>
                <c:pt idx="7">
                  <c:v>118.48</c:v>
                </c:pt>
                <c:pt idx="8">
                  <c:v>119.9</c:v>
                </c:pt>
                <c:pt idx="9">
                  <c:v>76.31</c:v>
                </c:pt>
                <c:pt idx="10">
                  <c:v>103.92</c:v>
                </c:pt>
                <c:pt idx="11">
                  <c:v>117.53</c:v>
                </c:pt>
                <c:pt idx="12">
                  <c:v>115.92</c:v>
                </c:pt>
                <c:pt idx="13">
                  <c:v>16.45</c:v>
                </c:pt>
              </c:numCache>
            </c:numRef>
          </c:val>
          <c:smooth val="0"/>
          <c:extLst>
            <c:ext xmlns:c16="http://schemas.microsoft.com/office/drawing/2014/chart" uri="{C3380CC4-5D6E-409C-BE32-E72D297353CC}">
              <c16:uniqueId val="{00000001-4C87-432F-BDEA-F31471B80A49}"/>
            </c:ext>
          </c:extLst>
        </c:ser>
        <c:ser>
          <c:idx val="2"/>
          <c:order val="2"/>
          <c:tx>
            <c:strRef>
              <c:f>'5- PAM'!$B$30</c:f>
              <c:strCache>
                <c:ptCount val="1"/>
                <c:pt idx="0">
                  <c:v>PAM 78</c:v>
                </c:pt>
              </c:strCache>
            </c:strRef>
          </c:tx>
          <c:spPr>
            <a:ln w="28575" cap="rnd">
              <a:solidFill>
                <a:schemeClr val="accent3"/>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PAM'!$C$30:$P$30</c:f>
              <c:numCache>
                <c:formatCode>#,##0</c:formatCode>
                <c:ptCount val="14"/>
                <c:pt idx="0">
                  <c:v>100</c:v>
                </c:pt>
                <c:pt idx="1">
                  <c:v>113.72</c:v>
                </c:pt>
                <c:pt idx="2">
                  <c:v>108.77</c:v>
                </c:pt>
                <c:pt idx="3">
                  <c:v>93.51</c:v>
                </c:pt>
                <c:pt idx="4">
                  <c:v>84.55</c:v>
                </c:pt>
                <c:pt idx="5">
                  <c:v>79.63</c:v>
                </c:pt>
                <c:pt idx="6">
                  <c:v>79.33</c:v>
                </c:pt>
                <c:pt idx="7">
                  <c:v>84.11</c:v>
                </c:pt>
                <c:pt idx="8">
                  <c:v>82.97</c:v>
                </c:pt>
                <c:pt idx="9">
                  <c:v>50.13</c:v>
                </c:pt>
                <c:pt idx="10">
                  <c:v>70.739999999999995</c:v>
                </c:pt>
                <c:pt idx="11">
                  <c:v>77.680000000000007</c:v>
                </c:pt>
                <c:pt idx="12">
                  <c:v>84.82</c:v>
                </c:pt>
                <c:pt idx="13">
                  <c:v>50.69</c:v>
                </c:pt>
              </c:numCache>
            </c:numRef>
          </c:val>
          <c:smooth val="0"/>
          <c:extLst>
            <c:ext xmlns:c16="http://schemas.microsoft.com/office/drawing/2014/chart" uri="{C3380CC4-5D6E-409C-BE32-E72D297353CC}">
              <c16:uniqueId val="{00000002-4C87-432F-BDEA-F31471B80A49}"/>
            </c:ext>
          </c:extLst>
        </c:ser>
        <c:ser>
          <c:idx val="3"/>
          <c:order val="3"/>
          <c:tx>
            <c:strRef>
              <c:f>'5- PAM'!$B$31</c:f>
              <c:strCache>
                <c:ptCount val="1"/>
                <c:pt idx="0">
                  <c:v>PAM 91</c:v>
                </c:pt>
              </c:strCache>
            </c:strRef>
          </c:tx>
          <c:spPr>
            <a:ln w="28575" cap="rnd">
              <a:solidFill>
                <a:schemeClr val="accent4"/>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PAM'!$C$31:$M$31</c:f>
              <c:numCache>
                <c:formatCode>#,##0</c:formatCode>
                <c:ptCount val="11"/>
                <c:pt idx="0">
                  <c:v>100</c:v>
                </c:pt>
                <c:pt idx="1">
                  <c:v>104.78</c:v>
                </c:pt>
                <c:pt idx="2">
                  <c:v>108.4</c:v>
                </c:pt>
                <c:pt idx="3">
                  <c:v>107.43</c:v>
                </c:pt>
                <c:pt idx="4">
                  <c:v>102.78</c:v>
                </c:pt>
                <c:pt idx="5">
                  <c:v>99.59</c:v>
                </c:pt>
                <c:pt idx="6">
                  <c:v>100.37</c:v>
                </c:pt>
                <c:pt idx="7">
                  <c:v>94.4</c:v>
                </c:pt>
                <c:pt idx="8">
                  <c:v>96.07</c:v>
                </c:pt>
                <c:pt idx="9">
                  <c:v>53.13</c:v>
                </c:pt>
                <c:pt idx="10">
                  <c:v>71.099999999999994</c:v>
                </c:pt>
              </c:numCache>
            </c:numRef>
          </c:val>
          <c:smooth val="0"/>
          <c:extLst>
            <c:ext xmlns:c16="http://schemas.microsoft.com/office/drawing/2014/chart" uri="{C3380CC4-5D6E-409C-BE32-E72D297353CC}">
              <c16:uniqueId val="{00000003-4C87-432F-BDEA-F31471B80A49}"/>
            </c:ext>
          </c:extLst>
        </c:ser>
        <c:ser>
          <c:idx val="4"/>
          <c:order val="4"/>
          <c:tx>
            <c:strRef>
              <c:f>'5- PAM'!$B$32</c:f>
              <c:strCache>
                <c:ptCount val="1"/>
                <c:pt idx="0">
                  <c:v>PAM 92</c:v>
                </c:pt>
              </c:strCache>
            </c:strRef>
          </c:tx>
          <c:spPr>
            <a:ln w="28575" cap="rnd">
              <a:solidFill>
                <a:schemeClr val="accent5"/>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PAM'!$C$32:$P$32</c:f>
              <c:numCache>
                <c:formatCode>#,##0</c:formatCode>
                <c:ptCount val="14"/>
                <c:pt idx="0">
                  <c:v>100</c:v>
                </c:pt>
                <c:pt idx="1">
                  <c:v>106.87</c:v>
                </c:pt>
                <c:pt idx="2">
                  <c:v>105.92</c:v>
                </c:pt>
                <c:pt idx="3">
                  <c:v>110.58</c:v>
                </c:pt>
                <c:pt idx="4">
                  <c:v>111.83</c:v>
                </c:pt>
                <c:pt idx="5">
                  <c:v>124.33</c:v>
                </c:pt>
                <c:pt idx="6">
                  <c:v>127.27</c:v>
                </c:pt>
                <c:pt idx="7">
                  <c:v>124.51</c:v>
                </c:pt>
                <c:pt idx="8">
                  <c:v>113.51</c:v>
                </c:pt>
                <c:pt idx="9">
                  <c:v>73.08</c:v>
                </c:pt>
                <c:pt idx="10">
                  <c:v>100.31</c:v>
                </c:pt>
                <c:pt idx="11">
                  <c:v>113.7</c:v>
                </c:pt>
                <c:pt idx="12">
                  <c:v>142.74</c:v>
                </c:pt>
                <c:pt idx="13">
                  <c:v>89.42</c:v>
                </c:pt>
              </c:numCache>
            </c:numRef>
          </c:val>
          <c:smooth val="0"/>
          <c:extLst>
            <c:ext xmlns:c16="http://schemas.microsoft.com/office/drawing/2014/chart" uri="{C3380CC4-5D6E-409C-BE32-E72D297353CC}">
              <c16:uniqueId val="{00000004-4C87-432F-BDEA-F31471B80A49}"/>
            </c:ext>
          </c:extLst>
        </c:ser>
        <c:ser>
          <c:idx val="5"/>
          <c:order val="5"/>
          <c:tx>
            <c:strRef>
              <c:f>'5- PAM'!$B$33</c:f>
              <c:strCache>
                <c:ptCount val="1"/>
                <c:pt idx="0">
                  <c:v>PAM 93</c:v>
                </c:pt>
              </c:strCache>
            </c:strRef>
          </c:tx>
          <c:spPr>
            <a:ln w="28575" cap="rnd">
              <a:solidFill>
                <a:schemeClr val="accent6"/>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PAM'!$C$33:$P$33</c:f>
              <c:numCache>
                <c:formatCode>#,##0</c:formatCode>
                <c:ptCount val="14"/>
                <c:pt idx="0">
                  <c:v>100</c:v>
                </c:pt>
                <c:pt idx="1">
                  <c:v>100.83</c:v>
                </c:pt>
                <c:pt idx="2">
                  <c:v>85.81</c:v>
                </c:pt>
                <c:pt idx="3">
                  <c:v>84.77</c:v>
                </c:pt>
                <c:pt idx="4">
                  <c:v>79.650000000000006</c:v>
                </c:pt>
                <c:pt idx="5">
                  <c:v>71.819999999999993</c:v>
                </c:pt>
                <c:pt idx="6">
                  <c:v>73.97</c:v>
                </c:pt>
                <c:pt idx="7">
                  <c:v>76.48</c:v>
                </c:pt>
                <c:pt idx="8">
                  <c:v>79.86</c:v>
                </c:pt>
                <c:pt idx="9">
                  <c:v>45.46</c:v>
                </c:pt>
                <c:pt idx="10">
                  <c:v>67.28</c:v>
                </c:pt>
                <c:pt idx="11">
                  <c:v>73.7</c:v>
                </c:pt>
                <c:pt idx="12">
                  <c:v>84.36</c:v>
                </c:pt>
                <c:pt idx="13">
                  <c:v>78.89</c:v>
                </c:pt>
              </c:numCache>
            </c:numRef>
          </c:val>
          <c:smooth val="0"/>
          <c:extLst>
            <c:ext xmlns:c16="http://schemas.microsoft.com/office/drawing/2014/chart" uri="{C3380CC4-5D6E-409C-BE32-E72D297353CC}">
              <c16:uniqueId val="{00000005-4C87-432F-BDEA-F31471B80A49}"/>
            </c:ext>
          </c:extLst>
        </c:ser>
        <c:ser>
          <c:idx val="6"/>
          <c:order val="6"/>
          <c:tx>
            <c:strRef>
              <c:f>'5- PAM'!$B$34</c:f>
              <c:strCache>
                <c:ptCount val="1"/>
                <c:pt idx="0">
                  <c:v>PAM 94</c:v>
                </c:pt>
              </c:strCache>
            </c:strRef>
          </c:tx>
          <c:spPr>
            <a:ln w="28575" cap="rnd">
              <a:solidFill>
                <a:schemeClr val="accent1">
                  <a:lumMod val="60000"/>
                </a:schemeClr>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PAM'!$C$34:$P$34</c:f>
              <c:numCache>
                <c:formatCode>#,##0</c:formatCode>
                <c:ptCount val="14"/>
                <c:pt idx="0">
                  <c:v>100</c:v>
                </c:pt>
                <c:pt idx="1">
                  <c:v>97.06</c:v>
                </c:pt>
                <c:pt idx="2">
                  <c:v>100.47</c:v>
                </c:pt>
                <c:pt idx="3">
                  <c:v>96.28</c:v>
                </c:pt>
                <c:pt idx="4">
                  <c:v>99.42</c:v>
                </c:pt>
                <c:pt idx="5">
                  <c:v>95.67</c:v>
                </c:pt>
                <c:pt idx="6">
                  <c:v>95.27</c:v>
                </c:pt>
                <c:pt idx="7">
                  <c:v>98.51</c:v>
                </c:pt>
                <c:pt idx="8">
                  <c:v>96.33</c:v>
                </c:pt>
                <c:pt idx="9">
                  <c:v>62.57</c:v>
                </c:pt>
                <c:pt idx="10">
                  <c:v>90.4</c:v>
                </c:pt>
                <c:pt idx="11">
                  <c:v>94</c:v>
                </c:pt>
                <c:pt idx="12">
                  <c:v>27.18</c:v>
                </c:pt>
                <c:pt idx="13">
                  <c:v>0</c:v>
                </c:pt>
              </c:numCache>
            </c:numRef>
          </c:val>
          <c:smooth val="0"/>
          <c:extLst>
            <c:ext xmlns:c16="http://schemas.microsoft.com/office/drawing/2014/chart" uri="{C3380CC4-5D6E-409C-BE32-E72D297353CC}">
              <c16:uniqueId val="{00000006-4C87-432F-BDEA-F31471B80A49}"/>
            </c:ext>
          </c:extLst>
        </c:ser>
        <c:ser>
          <c:idx val="7"/>
          <c:order val="7"/>
          <c:tx>
            <c:strRef>
              <c:f>'5- PAM'!$B$35</c:f>
              <c:strCache>
                <c:ptCount val="1"/>
                <c:pt idx="0">
                  <c:v>PAM 95</c:v>
                </c:pt>
              </c:strCache>
            </c:strRef>
          </c:tx>
          <c:spPr>
            <a:ln w="28575" cap="rnd">
              <a:solidFill>
                <a:schemeClr val="accent2">
                  <a:lumMod val="60000"/>
                </a:schemeClr>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PAM'!$C$35:$P$35</c:f>
              <c:numCache>
                <c:formatCode>#,##0</c:formatCode>
                <c:ptCount val="14"/>
                <c:pt idx="0">
                  <c:v>100</c:v>
                </c:pt>
                <c:pt idx="1">
                  <c:v>133.34</c:v>
                </c:pt>
                <c:pt idx="2">
                  <c:v>146.1</c:v>
                </c:pt>
                <c:pt idx="3">
                  <c:v>139.24</c:v>
                </c:pt>
                <c:pt idx="4">
                  <c:v>242.07</c:v>
                </c:pt>
                <c:pt idx="5">
                  <c:v>384.06</c:v>
                </c:pt>
                <c:pt idx="6">
                  <c:v>393.45</c:v>
                </c:pt>
                <c:pt idx="7">
                  <c:v>404.72</c:v>
                </c:pt>
                <c:pt idx="8">
                  <c:v>411.62</c:v>
                </c:pt>
                <c:pt idx="9">
                  <c:v>243.26</c:v>
                </c:pt>
                <c:pt idx="10">
                  <c:v>330.35</c:v>
                </c:pt>
                <c:pt idx="11">
                  <c:v>378.47</c:v>
                </c:pt>
                <c:pt idx="12">
                  <c:v>382.48</c:v>
                </c:pt>
                <c:pt idx="13">
                  <c:v>393.43</c:v>
                </c:pt>
              </c:numCache>
            </c:numRef>
          </c:val>
          <c:smooth val="0"/>
          <c:extLst>
            <c:ext xmlns:c16="http://schemas.microsoft.com/office/drawing/2014/chart" uri="{C3380CC4-5D6E-409C-BE32-E72D297353CC}">
              <c16:uniqueId val="{00000007-4C87-432F-BDEA-F31471B80A49}"/>
            </c:ext>
          </c:extLst>
        </c:ser>
        <c:dLbls>
          <c:showLegendKey val="0"/>
          <c:showVal val="0"/>
          <c:showCatName val="0"/>
          <c:showSerName val="0"/>
          <c:showPercent val="0"/>
          <c:showBubbleSize val="0"/>
        </c:dLbls>
        <c:smooth val="0"/>
        <c:axId val="673606511"/>
        <c:axId val="673601519"/>
        <c:extLst>
          <c:ext xmlns:c15="http://schemas.microsoft.com/office/drawing/2012/chart" uri="{02D57815-91ED-43cb-92C2-25804820EDAC}">
            <c15:filteredLineSeries>
              <c15:ser>
                <c:idx val="8"/>
                <c:order val="8"/>
                <c:spPr>
                  <a:ln w="28575" cap="rnd">
                    <a:solidFill>
                      <a:schemeClr val="accent3">
                        <a:lumMod val="60000"/>
                      </a:schemeClr>
                    </a:solidFill>
                    <a:round/>
                  </a:ln>
                  <a:effectLst/>
                </c:spPr>
                <c:marker>
                  <c:symbol val="none"/>
                </c:marker>
                <c:cat>
                  <c:numRef>
                    <c:extLst>
                      <c:ext uri="{02D57815-91ED-43cb-92C2-25804820EDAC}">
                        <c15:formulaRef>
                          <c15:sqref>'5- PAM'!$C$27:$P$27</c15:sqref>
                        </c15:formulaRef>
                      </c:ext>
                    </c:extLst>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extLst>
                      <c:ext uri="{02D57815-91ED-43cb-92C2-25804820EDAC}">
                        <c15:formulaRef>
                          <c15:sqref>'5- PAM'!$B$24</c15:sqref>
                        </c15:formulaRef>
                      </c:ext>
                    </c:extLst>
                    <c:numCache>
                      <c:formatCode>General</c:formatCode>
                      <c:ptCount val="1"/>
                      <c:pt idx="0">
                        <c:v>0</c:v>
                      </c:pt>
                    </c:numCache>
                  </c:numRef>
                </c:val>
                <c:smooth val="0"/>
                <c:extLst>
                  <c:ext xmlns:c16="http://schemas.microsoft.com/office/drawing/2014/chart" uri="{C3380CC4-5D6E-409C-BE32-E72D297353CC}">
                    <c16:uniqueId val="{00000002-12E6-4773-806A-CAD5F60C6C5A}"/>
                  </c:ext>
                </c:extLst>
              </c15:ser>
            </c15:filteredLineSeries>
          </c:ext>
        </c:extLst>
      </c:lineChart>
      <c:catAx>
        <c:axId val="67360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1519"/>
        <c:crossesAt val="0"/>
        <c:auto val="1"/>
        <c:lblAlgn val="ctr"/>
        <c:lblOffset val="100"/>
        <c:noMultiLvlLbl val="0"/>
      </c:catAx>
      <c:valAx>
        <c:axId val="673601519"/>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fr-FR" sz="1050" b="1" i="0" baseline="0">
                <a:solidFill>
                  <a:sysClr val="windowText" lastClr="000000"/>
                </a:solidFill>
                <a:effectLst/>
              </a:rPr>
              <a:t>Evolution de l'ensemble du nombre de courses effectuées  le PAM en Île-de-France</a:t>
            </a:r>
            <a:endParaRPr lang="fr-FR" sz="1050" b="1" i="1" u="none" strike="noStrike" baseline="0">
              <a:solidFill>
                <a:sysClr val="windowText" lastClr="000000"/>
              </a:solidFill>
              <a:effectLst/>
            </a:endParaRPr>
          </a:p>
          <a:p>
            <a:pPr>
              <a:defRPr sz="1050"/>
            </a:pPr>
            <a:r>
              <a:rPr lang="fr-FR" sz="1050" b="0" i="0" u="none" strike="noStrike" baseline="0">
                <a:solidFill>
                  <a:sysClr val="windowText" lastClr="000000"/>
                </a:solidFill>
              </a:rPr>
              <a:t>indice base 100 en 2011</a:t>
            </a:r>
          </a:p>
          <a:p>
            <a:pPr>
              <a:defRPr sz="1050"/>
            </a:pPr>
            <a:endParaRPr lang="fr-FR" sz="1050">
              <a:effectLst/>
            </a:endParaRPr>
          </a:p>
        </c:rich>
      </c:tx>
      <c:layout>
        <c:manualLayout>
          <c:xMode val="edge"/>
          <c:yMode val="edge"/>
          <c:x val="0.17478133202099738"/>
          <c:y val="2.1220240889256441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7"/>
          <c:order val="0"/>
          <c:tx>
            <c:strRef>
              <c:f>'5- PAM'!$B$37</c:f>
              <c:strCache>
                <c:ptCount val="1"/>
                <c:pt idx="0">
                  <c:v>PAM IDF</c:v>
                </c:pt>
              </c:strCache>
            </c:strRef>
          </c:tx>
          <c:spPr>
            <a:ln w="28575" cap="rnd">
              <a:solidFill>
                <a:srgbClr val="8FA200"/>
              </a:solidFill>
              <a:round/>
            </a:ln>
            <a:effectLst/>
          </c:spPr>
          <c:marker>
            <c:symbol val="none"/>
          </c:marker>
          <c:cat>
            <c:numRef>
              <c:f>'5- PAM'!$C$27:$P$27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'5- PAM'!$C$37:$P$37</c:f>
              <c:numCache>
                <c:formatCode>0</c:formatCode>
                <c:ptCount val="14"/>
                <c:pt idx="0" formatCode="#,##0">
                  <c:v>100</c:v>
                </c:pt>
                <c:pt idx="1">
                  <c:v>104.82</c:v>
                </c:pt>
                <c:pt idx="2">
                  <c:v>105.06</c:v>
                </c:pt>
                <c:pt idx="3">
                  <c:v>105.15</c:v>
                </c:pt>
                <c:pt idx="4">
                  <c:v>106.61</c:v>
                </c:pt>
                <c:pt idx="5">
                  <c:v>108.89</c:v>
                </c:pt>
                <c:pt idx="6">
                  <c:v>107.43</c:v>
                </c:pt>
                <c:pt idx="7">
                  <c:v>104.12</c:v>
                </c:pt>
                <c:pt idx="8">
                  <c:v>102.56</c:v>
                </c:pt>
                <c:pt idx="9">
                  <c:v>63.34</c:v>
                </c:pt>
                <c:pt idx="10">
                  <c:v>87.51</c:v>
                </c:pt>
                <c:pt idx="11">
                  <c:v>99.31</c:v>
                </c:pt>
                <c:pt idx="12">
                  <c:v>103.4</c:v>
                </c:pt>
                <c:pt idx="13" formatCode="#,##0">
                  <c:v>109.99</c:v>
                </c:pt>
              </c:numCache>
            </c:numRef>
          </c:val>
          <c:smooth val="0"/>
          <c:extLst>
            <c:ext xmlns:c16="http://schemas.microsoft.com/office/drawing/2014/chart" uri="{C3380CC4-5D6E-409C-BE32-E72D297353CC}">
              <c16:uniqueId val="{00000007-29C0-43B0-A19C-042AB7CB784A}"/>
            </c:ext>
          </c:extLst>
        </c:ser>
        <c:dLbls>
          <c:showLegendKey val="0"/>
          <c:showVal val="0"/>
          <c:showCatName val="0"/>
          <c:showSerName val="0"/>
          <c:showPercent val="0"/>
          <c:showBubbleSize val="0"/>
        </c:dLbls>
        <c:smooth val="0"/>
        <c:axId val="673606511"/>
        <c:axId val="673601519"/>
        <c:extLst>
          <c:ext xmlns:c15="http://schemas.microsoft.com/office/drawing/2012/chart" uri="{02D57815-91ED-43cb-92C2-25804820EDAC}">
            <c15:filteredLineSeries>
              <c15:ser>
                <c:idx val="8"/>
                <c:order val="1"/>
                <c:spPr>
                  <a:ln w="28575" cap="rnd">
                    <a:solidFill>
                      <a:schemeClr val="accent3">
                        <a:lumMod val="60000"/>
                      </a:schemeClr>
                    </a:solidFill>
                    <a:round/>
                  </a:ln>
                  <a:effectLst/>
                </c:spPr>
                <c:marker>
                  <c:symbol val="none"/>
                </c:marker>
                <c:cat>
                  <c:numRef>
                    <c:extLst>
                      <c:ext uri="{02D57815-91ED-43cb-92C2-25804820EDAC}">
                        <c15:formulaRef>
                          <c15:sqref>'5- PAM'!$C$27:$P$27</c15:sqref>
                        </c15:formulaRef>
                      </c:ext>
                    </c:extLst>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extLst>
                      <c:ext uri="{02D57815-91ED-43cb-92C2-25804820EDAC}">
                        <c15:formulaRef>
                          <c15:sqref>'5- PAM'!$B$24</c15:sqref>
                        </c15:formulaRef>
                      </c:ext>
                    </c:extLst>
                    <c:numCache>
                      <c:formatCode>General</c:formatCode>
                      <c:ptCount val="1"/>
                      <c:pt idx="0">
                        <c:v>0</c:v>
                      </c:pt>
                    </c:numCache>
                  </c:numRef>
                </c:val>
                <c:smooth val="0"/>
                <c:extLst>
                  <c:ext xmlns:c16="http://schemas.microsoft.com/office/drawing/2014/chart" uri="{C3380CC4-5D6E-409C-BE32-E72D297353CC}">
                    <c16:uniqueId val="{00000008-29C0-43B0-A19C-042AB7CB784A}"/>
                  </c:ext>
                </c:extLst>
              </c15:ser>
            </c15:filteredLineSeries>
          </c:ext>
        </c:extLst>
      </c:lineChart>
      <c:catAx>
        <c:axId val="67360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1519"/>
        <c:crossesAt val="0"/>
        <c:auto val="1"/>
        <c:lblAlgn val="ctr"/>
        <c:lblOffset val="100"/>
        <c:noMultiLvlLbl val="0"/>
      </c:catAx>
      <c:valAx>
        <c:axId val="673601519"/>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solidFill>
                  <a:schemeClr val="tx2"/>
                </a:solidFill>
                <a:effectLst/>
              </a:rPr>
              <a:t>Evolution de l'offre commerciale contractuelle </a:t>
            </a:r>
            <a:endParaRPr lang="fr-FR" sz="1400">
              <a:solidFill>
                <a:schemeClr val="tx2"/>
              </a:solidFill>
              <a:effectLst/>
            </a:endParaRPr>
          </a:p>
          <a:p>
            <a:pPr>
              <a:defRPr/>
            </a:pPr>
            <a:r>
              <a:rPr lang="fr-FR" sz="1400" b="0" i="0" baseline="0">
                <a:solidFill>
                  <a:schemeClr val="tx2"/>
                </a:solidFill>
                <a:effectLst/>
              </a:rPr>
              <a:t>indice base 100 en 2005</a:t>
            </a:r>
            <a:endParaRPr lang="fr-FR"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'2- TK COM Trains RER métro'!$AD$11:$AE$11</c:f>
              <c:strCache>
                <c:ptCount val="2"/>
                <c:pt idx="0">
                  <c:v>Métro</c:v>
                </c:pt>
              </c:strCache>
            </c:strRef>
          </c:tx>
          <c:spPr>
            <a:ln w="28575" cap="rnd">
              <a:solidFill>
                <a:schemeClr val="accent1"/>
              </a:solidFill>
              <a:round/>
            </a:ln>
            <a:effectLst/>
          </c:spPr>
          <c:marker>
            <c:symbol val="none"/>
          </c:marker>
          <c:cat>
            <c:numRef>
              <c:f>'2- TK COM Trains RER métro'!$AF$10:$AY$10</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'2- TK COM Trains RER métro'!$AF$11:$AY$11</c:f>
              <c:numCache>
                <c:formatCode>0.0</c:formatCode>
                <c:ptCount val="20"/>
                <c:pt idx="0">
                  <c:v>100</c:v>
                </c:pt>
                <c:pt idx="1">
                  <c:v>100</c:v>
                </c:pt>
                <c:pt idx="2">
                  <c:v>102.9</c:v>
                </c:pt>
                <c:pt idx="3">
                  <c:v>106</c:v>
                </c:pt>
                <c:pt idx="4">
                  <c:v>107.8</c:v>
                </c:pt>
                <c:pt idx="5">
                  <c:v>107.6</c:v>
                </c:pt>
                <c:pt idx="6">
                  <c:v>107.6</c:v>
                </c:pt>
                <c:pt idx="7">
                  <c:v>108.7</c:v>
                </c:pt>
                <c:pt idx="8">
                  <c:v>109.8</c:v>
                </c:pt>
                <c:pt idx="9">
                  <c:v>111.2</c:v>
                </c:pt>
                <c:pt idx="10">
                  <c:v>113.2</c:v>
                </c:pt>
                <c:pt idx="11">
                  <c:v>113.6</c:v>
                </c:pt>
                <c:pt idx="12">
                  <c:v>113.8</c:v>
                </c:pt>
                <c:pt idx="13" formatCode="0.00">
                  <c:v>112.9</c:v>
                </c:pt>
                <c:pt idx="14" formatCode="0.00">
                  <c:v>112.8</c:v>
                </c:pt>
                <c:pt idx="15" formatCode="0.00">
                  <c:v>113.37</c:v>
                </c:pt>
                <c:pt idx="16" formatCode="0.00">
                  <c:v>109.04</c:v>
                </c:pt>
                <c:pt idx="17" formatCode="0.00">
                  <c:v>113.65</c:v>
                </c:pt>
                <c:pt idx="18" formatCode="0.00">
                  <c:v>116.13</c:v>
                </c:pt>
                <c:pt idx="19" formatCode="0.00">
                  <c:v>124.47</c:v>
                </c:pt>
              </c:numCache>
            </c:numRef>
          </c:val>
          <c:smooth val="0"/>
          <c:extLst>
            <c:ext xmlns:c16="http://schemas.microsoft.com/office/drawing/2014/chart" uri="{C3380CC4-5D6E-409C-BE32-E72D297353CC}">
              <c16:uniqueId val="{00000000-0FFA-4054-A32E-A6858DDC9D3B}"/>
            </c:ext>
          </c:extLst>
        </c:ser>
        <c:ser>
          <c:idx val="1"/>
          <c:order val="1"/>
          <c:tx>
            <c:strRef>
              <c:f>'2- TK COM Trains RER métro'!$AD$12:$AE$12</c:f>
              <c:strCache>
                <c:ptCount val="2"/>
                <c:pt idx="0">
                  <c:v>Trains (Transilien + RER)</c:v>
                </c:pt>
              </c:strCache>
            </c:strRef>
          </c:tx>
          <c:spPr>
            <a:ln w="28575" cap="rnd">
              <a:solidFill>
                <a:schemeClr val="accent2"/>
              </a:solidFill>
              <a:round/>
            </a:ln>
            <a:effectLst/>
          </c:spPr>
          <c:marker>
            <c:symbol val="none"/>
          </c:marker>
          <c:cat>
            <c:numRef>
              <c:f>'2- TK COM Trains RER métro'!$AF$10:$AY$10</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'2- TK COM Trains RER métro'!$AF$12:$AY$12</c:f>
              <c:numCache>
                <c:formatCode>0.0</c:formatCode>
                <c:ptCount val="20"/>
                <c:pt idx="0">
                  <c:v>100</c:v>
                </c:pt>
                <c:pt idx="1">
                  <c:v>101.4</c:v>
                </c:pt>
                <c:pt idx="2">
                  <c:v>102.9</c:v>
                </c:pt>
                <c:pt idx="3">
                  <c:v>105</c:v>
                </c:pt>
                <c:pt idx="4">
                  <c:v>108.2</c:v>
                </c:pt>
                <c:pt idx="5">
                  <c:v>110.4</c:v>
                </c:pt>
                <c:pt idx="6">
                  <c:v>110.9</c:v>
                </c:pt>
                <c:pt idx="7">
                  <c:v>110.9</c:v>
                </c:pt>
                <c:pt idx="8">
                  <c:v>111</c:v>
                </c:pt>
                <c:pt idx="9">
                  <c:v>112.1</c:v>
                </c:pt>
                <c:pt idx="10">
                  <c:v>112</c:v>
                </c:pt>
                <c:pt idx="11">
                  <c:v>112.3</c:v>
                </c:pt>
                <c:pt idx="12">
                  <c:v>112.1</c:v>
                </c:pt>
                <c:pt idx="13" formatCode="0.00">
                  <c:v>112.57</c:v>
                </c:pt>
                <c:pt idx="14" formatCode="0.00">
                  <c:v>112.28</c:v>
                </c:pt>
                <c:pt idx="15" formatCode="0.00">
                  <c:v>112.67</c:v>
                </c:pt>
                <c:pt idx="16" formatCode="0.00">
                  <c:v>111.65</c:v>
                </c:pt>
                <c:pt idx="17" formatCode="0.00">
                  <c:v>110.86</c:v>
                </c:pt>
                <c:pt idx="18" formatCode="0.00">
                  <c:v>110.14</c:v>
                </c:pt>
                <c:pt idx="19" formatCode="0.00">
                  <c:v>111.58</c:v>
                </c:pt>
              </c:numCache>
            </c:numRef>
          </c:val>
          <c:smooth val="0"/>
          <c:extLst>
            <c:ext xmlns:c16="http://schemas.microsoft.com/office/drawing/2014/chart" uri="{C3380CC4-5D6E-409C-BE32-E72D297353CC}">
              <c16:uniqueId val="{00000001-0FFA-4054-A32E-A6858DDC9D3B}"/>
            </c:ext>
          </c:extLst>
        </c:ser>
        <c:dLbls>
          <c:showLegendKey val="0"/>
          <c:showVal val="0"/>
          <c:showCatName val="0"/>
          <c:showSerName val="0"/>
          <c:showPercent val="0"/>
          <c:showBubbleSize val="0"/>
        </c:dLbls>
        <c:smooth val="0"/>
        <c:axId val="604738928"/>
        <c:axId val="604733024"/>
      </c:lineChart>
      <c:catAx>
        <c:axId val="6047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33024"/>
        <c:crosses val="autoZero"/>
        <c:auto val="1"/>
        <c:lblAlgn val="ctr"/>
        <c:lblOffset val="100"/>
        <c:noMultiLvlLbl val="0"/>
      </c:catAx>
      <c:valAx>
        <c:axId val="604733024"/>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38928"/>
        <c:crosses val="autoZero"/>
        <c:crossBetween val="between"/>
      </c:valAx>
      <c:spPr>
        <a:noFill/>
        <a:ln>
          <a:noFill/>
        </a:ln>
        <a:effectLst/>
      </c:spPr>
    </c:plotArea>
    <c:legend>
      <c:legendPos val="b"/>
      <c:layout>
        <c:manualLayout>
          <c:xMode val="edge"/>
          <c:yMode val="edge"/>
          <c:x val="0.35791438312036128"/>
          <c:y val="0.93837900646407157"/>
          <c:w val="0.33307255306722561"/>
          <c:h val="3.86923525218977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99CC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solidFill>
                  <a:schemeClr val="tx2"/>
                </a:solidFill>
                <a:effectLst/>
              </a:rPr>
              <a:t>Evolution de l'offre commerciale contractuelle </a:t>
            </a:r>
            <a:endParaRPr lang="fr-FR" sz="1400">
              <a:solidFill>
                <a:schemeClr val="tx2"/>
              </a:solidFill>
              <a:effectLst/>
            </a:endParaRPr>
          </a:p>
          <a:p>
            <a:pPr>
              <a:defRPr/>
            </a:pPr>
            <a:r>
              <a:rPr lang="fr-FR" sz="1400" b="0" i="0" baseline="0">
                <a:solidFill>
                  <a:schemeClr val="tx2"/>
                </a:solidFill>
                <a:effectLst/>
              </a:rPr>
              <a:t>indice base 100 en 2010</a:t>
            </a:r>
            <a:endParaRPr lang="fr-FR"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420935156321403E-2"/>
          <c:y val="0.1074631799269746"/>
          <c:w val="0.95260052254425731"/>
          <c:h val="0.78532173668308869"/>
        </c:manualLayout>
      </c:layout>
      <c:lineChart>
        <c:grouping val="standard"/>
        <c:varyColors val="0"/>
        <c:ser>
          <c:idx val="0"/>
          <c:order val="0"/>
          <c:tx>
            <c:strRef>
              <c:f>'2- TK COM Trains RER métro'!$BA$11:$BB$11</c:f>
              <c:strCache>
                <c:ptCount val="2"/>
                <c:pt idx="0">
                  <c:v>Métro</c:v>
                </c:pt>
              </c:strCache>
            </c:strRef>
          </c:tx>
          <c:spPr>
            <a:ln w="28575" cap="rnd">
              <a:solidFill>
                <a:schemeClr val="accent1"/>
              </a:solidFill>
              <a:round/>
            </a:ln>
            <a:effectLst/>
          </c:spPr>
          <c:marker>
            <c:symbol val="none"/>
          </c:marker>
          <c:cat>
            <c:numRef>
              <c:f>'2- TK COM Trains RER métro'!$BC$10:$BQ$10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TK COM Trains RER métro'!$BC$11:$BQ$11</c:f>
              <c:numCache>
                <c:formatCode>0</c:formatCode>
                <c:ptCount val="15"/>
                <c:pt idx="0">
                  <c:v>100</c:v>
                </c:pt>
                <c:pt idx="1">
                  <c:v>100</c:v>
                </c:pt>
                <c:pt idx="2" formatCode="0.0">
                  <c:v>100.9</c:v>
                </c:pt>
                <c:pt idx="3" formatCode="0.0">
                  <c:v>102.1</c:v>
                </c:pt>
                <c:pt idx="4" formatCode="0.0">
                  <c:v>103.3</c:v>
                </c:pt>
                <c:pt idx="5" formatCode="0.0">
                  <c:v>105.1</c:v>
                </c:pt>
                <c:pt idx="6" formatCode="0.0">
                  <c:v>105.5</c:v>
                </c:pt>
                <c:pt idx="7" formatCode="0.0">
                  <c:v>105.6</c:v>
                </c:pt>
                <c:pt idx="8" formatCode="0.0">
                  <c:v>105.39</c:v>
                </c:pt>
                <c:pt idx="9" formatCode="0.0">
                  <c:v>105.3</c:v>
                </c:pt>
                <c:pt idx="10" formatCode="0.0">
                  <c:v>105.82</c:v>
                </c:pt>
                <c:pt idx="11" formatCode="0.0">
                  <c:v>101.79</c:v>
                </c:pt>
                <c:pt idx="12" formatCode="0.0">
                  <c:v>106.09</c:v>
                </c:pt>
                <c:pt idx="13" formatCode="0.0">
                  <c:v>108.4</c:v>
                </c:pt>
                <c:pt idx="14" formatCode="0.0">
                  <c:v>116.19</c:v>
                </c:pt>
              </c:numCache>
            </c:numRef>
          </c:val>
          <c:smooth val="0"/>
          <c:extLst>
            <c:ext xmlns:c16="http://schemas.microsoft.com/office/drawing/2014/chart" uri="{C3380CC4-5D6E-409C-BE32-E72D297353CC}">
              <c16:uniqueId val="{00000000-6141-40E8-B16D-A3F48C312158}"/>
            </c:ext>
          </c:extLst>
        </c:ser>
        <c:ser>
          <c:idx val="1"/>
          <c:order val="1"/>
          <c:tx>
            <c:strRef>
              <c:f>'2- TK COM Trains RER métro'!$BA$12:$BB$12</c:f>
              <c:strCache>
                <c:ptCount val="2"/>
                <c:pt idx="0">
                  <c:v>Trains (Transilien + RER)</c:v>
                </c:pt>
              </c:strCache>
            </c:strRef>
          </c:tx>
          <c:spPr>
            <a:ln w="28575" cap="rnd">
              <a:solidFill>
                <a:schemeClr val="accent2"/>
              </a:solidFill>
              <a:round/>
            </a:ln>
            <a:effectLst/>
          </c:spPr>
          <c:marker>
            <c:symbol val="none"/>
          </c:marker>
          <c:cat>
            <c:numRef>
              <c:f>'2- TK COM Trains RER métro'!$BC$10:$BQ$10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TK COM Trains RER métro'!$BC$12:$BQ$12</c:f>
              <c:numCache>
                <c:formatCode>0.0</c:formatCode>
                <c:ptCount val="15"/>
                <c:pt idx="0" formatCode="0">
                  <c:v>100</c:v>
                </c:pt>
                <c:pt idx="1">
                  <c:v>100.4</c:v>
                </c:pt>
                <c:pt idx="2">
                  <c:v>100.5</c:v>
                </c:pt>
                <c:pt idx="3">
                  <c:v>100.5</c:v>
                </c:pt>
                <c:pt idx="4">
                  <c:v>101.5</c:v>
                </c:pt>
                <c:pt idx="5">
                  <c:v>101.5</c:v>
                </c:pt>
                <c:pt idx="6">
                  <c:v>101.6</c:v>
                </c:pt>
                <c:pt idx="7">
                  <c:v>101.4</c:v>
                </c:pt>
                <c:pt idx="8">
                  <c:v>101.8</c:v>
                </c:pt>
                <c:pt idx="9">
                  <c:v>101.53</c:v>
                </c:pt>
                <c:pt idx="10">
                  <c:v>101.88</c:v>
                </c:pt>
                <c:pt idx="11">
                  <c:v>100.96</c:v>
                </c:pt>
                <c:pt idx="12">
                  <c:v>100.25</c:v>
                </c:pt>
                <c:pt idx="13">
                  <c:v>99.59</c:v>
                </c:pt>
                <c:pt idx="14">
                  <c:v>100.9</c:v>
                </c:pt>
              </c:numCache>
            </c:numRef>
          </c:val>
          <c:smooth val="0"/>
          <c:extLst>
            <c:ext xmlns:c16="http://schemas.microsoft.com/office/drawing/2014/chart" uri="{C3380CC4-5D6E-409C-BE32-E72D297353CC}">
              <c16:uniqueId val="{00000001-6141-40E8-B16D-A3F48C312158}"/>
            </c:ext>
          </c:extLst>
        </c:ser>
        <c:dLbls>
          <c:showLegendKey val="0"/>
          <c:showVal val="0"/>
          <c:showCatName val="0"/>
          <c:showSerName val="0"/>
          <c:showPercent val="0"/>
          <c:showBubbleSize val="0"/>
        </c:dLbls>
        <c:smooth val="0"/>
        <c:axId val="604749424"/>
        <c:axId val="604747456"/>
      </c:lineChart>
      <c:catAx>
        <c:axId val="60474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47456"/>
        <c:crosses val="autoZero"/>
        <c:auto val="1"/>
        <c:lblAlgn val="ctr"/>
        <c:lblOffset val="100"/>
        <c:noMultiLvlLbl val="0"/>
      </c:catAx>
      <c:valAx>
        <c:axId val="604747456"/>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49424"/>
        <c:crosses val="autoZero"/>
        <c:crossBetween val="between"/>
        <c:minorUnit val="5"/>
      </c:valAx>
      <c:spPr>
        <a:noFill/>
        <a:ln>
          <a:noFill/>
        </a:ln>
        <a:effectLst/>
      </c:spPr>
    </c:plotArea>
    <c:legend>
      <c:legendPos val="b"/>
      <c:layout>
        <c:manualLayout>
          <c:xMode val="edge"/>
          <c:yMode val="edge"/>
          <c:x val="0.32706638177277159"/>
          <c:y val="0.93330832111972273"/>
          <c:w val="0.40538564615468559"/>
          <c:h val="3.89757698575667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99CC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overlay val="0"/>
    </c:title>
    <c:autoTitleDeleted val="0"/>
    <c:plotArea>
      <c:layout>
        <c:manualLayout>
          <c:layoutTarget val="inner"/>
          <c:xMode val="edge"/>
          <c:yMode val="edge"/>
          <c:x val="6.008131508921697E-2"/>
          <c:y val="0.19378501104308249"/>
          <c:w val="0.92605705633004265"/>
          <c:h val="0.68105982027701095"/>
        </c:manualLayout>
      </c:layout>
      <c:lineChart>
        <c:grouping val="standard"/>
        <c:varyColors val="0"/>
        <c:ser>
          <c:idx val="2"/>
          <c:order val="0"/>
          <c:tx>
            <c:strRef>
              <c:f>'2- TK COM Trains RER métro'!$BA$62:$BB$62</c:f>
              <c:strCache>
                <c:ptCount val="2"/>
                <c:pt idx="0">
                  <c:v>Métro</c:v>
                </c:pt>
              </c:strCache>
            </c:strRef>
          </c:tx>
          <c:spPr>
            <a:ln>
              <a:solidFill>
                <a:srgbClr val="99CC00"/>
              </a:solidFill>
            </a:ln>
          </c:spPr>
          <c:marker>
            <c:symbol val="none"/>
          </c:marker>
          <c:cat>
            <c:numRef>
              <c:f>'2- TK COM Trains RER métro'!$BC$61:$BQ$61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TK COM Trains RER métro'!$BC$62:$BQ$62</c:f>
              <c:numCache>
                <c:formatCode>0.0</c:formatCode>
                <c:ptCount val="15"/>
                <c:pt idx="0" formatCode="0">
                  <c:v>100</c:v>
                </c:pt>
                <c:pt idx="1">
                  <c:v>101.1</c:v>
                </c:pt>
                <c:pt idx="2">
                  <c:v>102.8</c:v>
                </c:pt>
                <c:pt idx="3">
                  <c:v>104.6</c:v>
                </c:pt>
                <c:pt idx="4">
                  <c:v>105.7</c:v>
                </c:pt>
                <c:pt idx="5">
                  <c:v>107.1</c:v>
                </c:pt>
                <c:pt idx="6">
                  <c:v>107.52</c:v>
                </c:pt>
                <c:pt idx="7">
                  <c:v>107.54</c:v>
                </c:pt>
                <c:pt idx="8">
                  <c:v>106.76</c:v>
                </c:pt>
                <c:pt idx="9">
                  <c:v>99.5</c:v>
                </c:pt>
                <c:pt idx="10">
                  <c:v>89.2</c:v>
                </c:pt>
                <c:pt idx="11">
                  <c:v>101.23</c:v>
                </c:pt>
                <c:pt idx="12">
                  <c:v>101.7</c:v>
                </c:pt>
                <c:pt idx="13">
                  <c:v>103.11</c:v>
                </c:pt>
                <c:pt idx="14">
                  <c:v>116.55</c:v>
                </c:pt>
              </c:numCache>
            </c:numRef>
          </c:val>
          <c:smooth val="0"/>
          <c:extLst>
            <c:ext xmlns:c16="http://schemas.microsoft.com/office/drawing/2014/chart" uri="{C3380CC4-5D6E-409C-BE32-E72D297353CC}">
              <c16:uniqueId val="{00000004-197F-40B5-92F9-0A431ACB51FE}"/>
            </c:ext>
          </c:extLst>
        </c:ser>
        <c:ser>
          <c:idx val="3"/>
          <c:order val="1"/>
          <c:tx>
            <c:strRef>
              <c:f>'2- TK COM Trains RER métro'!$BA$63:$BB$63</c:f>
              <c:strCache>
                <c:ptCount val="2"/>
                <c:pt idx="0">
                  <c:v>Trains (Transilien + RER)</c:v>
                </c:pt>
              </c:strCache>
            </c:strRef>
          </c:tx>
          <c:spPr>
            <a:ln>
              <a:solidFill>
                <a:srgbClr val="C00000"/>
              </a:solidFill>
            </a:ln>
          </c:spPr>
          <c:marker>
            <c:symbol val="none"/>
          </c:marker>
          <c:cat>
            <c:numRef>
              <c:f>'2- TK COM Trains RER métro'!$BC$61:$BQ$61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TK COM Trains RER métro'!$BC$63:$BQ$63</c:f>
              <c:numCache>
                <c:formatCode>0.0</c:formatCode>
                <c:ptCount val="15"/>
                <c:pt idx="0" formatCode="0">
                  <c:v>100</c:v>
                </c:pt>
                <c:pt idx="1">
                  <c:v>100.7</c:v>
                </c:pt>
                <c:pt idx="2">
                  <c:v>100.2</c:v>
                </c:pt>
                <c:pt idx="3">
                  <c:v>99.6</c:v>
                </c:pt>
                <c:pt idx="4">
                  <c:v>98.6</c:v>
                </c:pt>
                <c:pt idx="5">
                  <c:v>100.1</c:v>
                </c:pt>
                <c:pt idx="6">
                  <c:v>97.65</c:v>
                </c:pt>
                <c:pt idx="7">
                  <c:v>100.31</c:v>
                </c:pt>
                <c:pt idx="8">
                  <c:v>94.42</c:v>
                </c:pt>
                <c:pt idx="9">
                  <c:v>95.04</c:v>
                </c:pt>
                <c:pt idx="10">
                  <c:v>85.26</c:v>
                </c:pt>
                <c:pt idx="11">
                  <c:v>96.52</c:v>
                </c:pt>
                <c:pt idx="12">
                  <c:v>98.11</c:v>
                </c:pt>
                <c:pt idx="13">
                  <c:v>93.42</c:v>
                </c:pt>
                <c:pt idx="14">
                  <c:v>98.8</c:v>
                </c:pt>
              </c:numCache>
            </c:numRef>
          </c:val>
          <c:smooth val="0"/>
          <c:extLst>
            <c:ext xmlns:c16="http://schemas.microsoft.com/office/drawing/2014/chart" uri="{C3380CC4-5D6E-409C-BE32-E72D297353CC}">
              <c16:uniqueId val="{00000005-197F-40B5-92F9-0A431ACB51FE}"/>
            </c:ext>
          </c:extLst>
        </c:ser>
        <c:dLbls>
          <c:showLegendKey val="0"/>
          <c:showVal val="0"/>
          <c:showCatName val="0"/>
          <c:showSerName val="0"/>
          <c:showPercent val="0"/>
          <c:showBubbleSize val="0"/>
        </c:dLbls>
        <c:smooth val="0"/>
        <c:axId val="277596416"/>
        <c:axId val="277606400"/>
      </c:lineChart>
      <c:catAx>
        <c:axId val="277596416"/>
        <c:scaling>
          <c:orientation val="minMax"/>
        </c:scaling>
        <c:delete val="0"/>
        <c:axPos val="b"/>
        <c:numFmt formatCode="General" sourceLinked="1"/>
        <c:majorTickMark val="out"/>
        <c:minorTickMark val="none"/>
        <c:tickLblPos val="nextTo"/>
        <c:spPr>
          <a:ln/>
        </c:spPr>
        <c:txPr>
          <a:bodyPr/>
          <a:lstStyle/>
          <a:p>
            <a:pPr>
              <a:defRPr sz="900" b="0"/>
            </a:pPr>
            <a:endParaRPr lang="fr-FR"/>
          </a:p>
        </c:txPr>
        <c:crossAx val="277606400"/>
        <c:crossesAt val="100"/>
        <c:auto val="1"/>
        <c:lblAlgn val="ctr"/>
        <c:lblOffset val="100"/>
        <c:tickLblSkip val="1"/>
        <c:noMultiLvlLbl val="0"/>
      </c:catAx>
      <c:valAx>
        <c:axId val="277606400"/>
        <c:scaling>
          <c:orientation val="minMax"/>
          <c:min val="85"/>
        </c:scaling>
        <c:delete val="0"/>
        <c:axPos val="l"/>
        <c:majorGridlines>
          <c:spPr>
            <a:ln>
              <a:solidFill>
                <a:schemeClr val="bg1">
                  <a:lumMod val="85000"/>
                </a:schemeClr>
              </a:solidFill>
            </a:ln>
          </c:spPr>
        </c:majorGridlines>
        <c:numFmt formatCode="#,##0" sourceLinked="0"/>
        <c:majorTickMark val="none"/>
        <c:minorTickMark val="none"/>
        <c:tickLblPos val="nextTo"/>
        <c:txPr>
          <a:bodyPr/>
          <a:lstStyle/>
          <a:p>
            <a:pPr>
              <a:defRPr sz="1100"/>
            </a:pPr>
            <a:endParaRPr lang="fr-FR"/>
          </a:p>
        </c:txPr>
        <c:crossAx val="277596416"/>
        <c:crosses val="autoZero"/>
        <c:crossBetween val="midCat"/>
      </c:valAx>
    </c:plotArea>
    <c:legend>
      <c:legendPos val="b"/>
      <c:layout>
        <c:manualLayout>
          <c:xMode val="edge"/>
          <c:yMode val="edge"/>
          <c:x val="0.31612634072860285"/>
          <c:y val="0.91360892676253436"/>
          <c:w val="0.35731408202826026"/>
          <c:h val="3.9971490334910244E-2"/>
        </c:manualLayout>
      </c:layout>
      <c:overlay val="0"/>
    </c:legend>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contractuelle  sur le réseau BUS</a:t>
            </a:r>
          </a:p>
          <a:p>
            <a:pPr>
              <a:defRPr sz="1200">
                <a:solidFill>
                  <a:srgbClr val="002060"/>
                </a:solidFill>
              </a:defRPr>
            </a:pPr>
            <a:r>
              <a:rPr lang="fr-FR" sz="1200" b="0" baseline="0">
                <a:solidFill>
                  <a:srgbClr val="002060"/>
                </a:solidFill>
              </a:rPr>
              <a:t>indice base 100 en 2010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8392594168972165"/>
        </c:manualLayout>
      </c:layout>
      <c:lineChart>
        <c:grouping val="standard"/>
        <c:varyColors val="0"/>
        <c:ser>
          <c:idx val="0"/>
          <c:order val="0"/>
          <c:tx>
            <c:strRef>
              <c:f>'3- VK Com BUS'!$AD$8</c:f>
              <c:strCache>
                <c:ptCount val="1"/>
                <c:pt idx="0">
                  <c:v>Total Bus</c:v>
                </c:pt>
              </c:strCache>
            </c:strRef>
          </c:tx>
          <c:spPr>
            <a:ln>
              <a:solidFill>
                <a:srgbClr val="99CC00"/>
              </a:solidFill>
            </a:ln>
          </c:spPr>
          <c:marker>
            <c:symbol val="none"/>
          </c:marker>
          <c:cat>
            <c:numRef>
              <c:f>'3- VK Com BUS'!$AE$7:$AS$7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 VK Com BUS'!$AE$8:$AS$8</c:f>
              <c:numCache>
                <c:formatCode>0.0</c:formatCode>
                <c:ptCount val="15"/>
                <c:pt idx="0">
                  <c:v>100</c:v>
                </c:pt>
                <c:pt idx="1">
                  <c:v>100.2</c:v>
                </c:pt>
                <c:pt idx="2">
                  <c:v>101.89</c:v>
                </c:pt>
                <c:pt idx="3">
                  <c:v>103.69</c:v>
                </c:pt>
                <c:pt idx="4">
                  <c:v>106.82</c:v>
                </c:pt>
                <c:pt idx="5">
                  <c:v>108.52</c:v>
                </c:pt>
                <c:pt idx="6">
                  <c:v>111.43</c:v>
                </c:pt>
                <c:pt idx="7">
                  <c:v>115.47</c:v>
                </c:pt>
                <c:pt idx="8">
                  <c:v>120.29</c:v>
                </c:pt>
                <c:pt idx="9">
                  <c:v>124.43</c:v>
                </c:pt>
                <c:pt idx="10">
                  <c:v>126.44</c:v>
                </c:pt>
                <c:pt idx="11">
                  <c:v>124.08</c:v>
                </c:pt>
                <c:pt idx="12">
                  <c:v>125.27</c:v>
                </c:pt>
                <c:pt idx="13">
                  <c:v>125.67</c:v>
                </c:pt>
                <c:pt idx="14">
                  <c:v>126.85</c:v>
                </c:pt>
              </c:numCache>
            </c:numRef>
          </c:val>
          <c:smooth val="0"/>
          <c:extLst>
            <c:ext xmlns:c16="http://schemas.microsoft.com/office/drawing/2014/chart" uri="{C3380CC4-5D6E-409C-BE32-E72D297353CC}">
              <c16:uniqueId val="{00000000-3C4A-4D56-90C7-3D8EC49BD19D}"/>
            </c:ext>
          </c:extLst>
        </c:ser>
        <c:dLbls>
          <c:showLegendKey val="0"/>
          <c:showVal val="0"/>
          <c:showCatName val="0"/>
          <c:showSerName val="0"/>
          <c:showPercent val="0"/>
          <c:showBubbleSize val="0"/>
        </c:dLbls>
        <c:smooth val="0"/>
        <c:axId val="281089152"/>
        <c:axId val="281090688"/>
      </c:lineChart>
      <c:catAx>
        <c:axId val="281089152"/>
        <c:scaling>
          <c:orientation val="minMax"/>
        </c:scaling>
        <c:delete val="0"/>
        <c:axPos val="b"/>
        <c:numFmt formatCode="General" sourceLinked="1"/>
        <c:majorTickMark val="out"/>
        <c:minorTickMark val="none"/>
        <c:tickLblPos val="nextTo"/>
        <c:txPr>
          <a:bodyPr/>
          <a:lstStyle/>
          <a:p>
            <a:pPr>
              <a:defRPr sz="900" b="0"/>
            </a:pPr>
            <a:endParaRPr lang="fr-FR"/>
          </a:p>
        </c:txPr>
        <c:crossAx val="281090688"/>
        <c:crosses val="autoZero"/>
        <c:auto val="1"/>
        <c:lblAlgn val="ctr"/>
        <c:lblOffset val="100"/>
        <c:noMultiLvlLbl val="0"/>
      </c:catAx>
      <c:valAx>
        <c:axId val="281090688"/>
        <c:scaling>
          <c:orientation val="minMax"/>
          <c:max val="140"/>
          <c:min val="9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089152"/>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BUS (HORS OPTILE)</a:t>
            </a:r>
          </a:p>
          <a:p>
            <a:pPr>
              <a:defRPr sz="1200">
                <a:solidFill>
                  <a:srgbClr val="002060"/>
                </a:solidFill>
              </a:defRPr>
            </a:pPr>
            <a:r>
              <a:rPr lang="fr-FR" sz="1200" b="0" baseline="0">
                <a:solidFill>
                  <a:srgbClr val="002060"/>
                </a:solidFill>
              </a:rPr>
              <a:t>indice base 100 en 2000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2635252641212341"/>
          <c:w val="0.88440880458165216"/>
          <c:h val="0.72208002066929611"/>
        </c:manualLayout>
      </c:layout>
      <c:lineChart>
        <c:grouping val="standard"/>
        <c:varyColors val="0"/>
        <c:ser>
          <c:idx val="2"/>
          <c:order val="0"/>
          <c:tx>
            <c:strRef>
              <c:f>'3- VK Com BUS'!$AD$39</c:f>
              <c:strCache>
                <c:ptCount val="1"/>
                <c:pt idx="0">
                  <c:v>Total Bus</c:v>
                </c:pt>
              </c:strCache>
            </c:strRef>
          </c:tx>
          <c:marker>
            <c:symbol val="triangle"/>
            <c:size val="4"/>
          </c:marker>
          <c:cat>
            <c:numRef>
              <c:f>'3- VK Com BUS'!$AE$38:$BC$38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VK Com BUS'!$AE$39:$BC$39</c:f>
              <c:numCache>
                <c:formatCode>0.0</c:formatCode>
                <c:ptCount val="25"/>
                <c:pt idx="0">
                  <c:v>100</c:v>
                </c:pt>
                <c:pt idx="1">
                  <c:v>99.79</c:v>
                </c:pt>
                <c:pt idx="2">
                  <c:v>101.18</c:v>
                </c:pt>
                <c:pt idx="3">
                  <c:v>100</c:v>
                </c:pt>
                <c:pt idx="4">
                  <c:v>103.19</c:v>
                </c:pt>
                <c:pt idx="5">
                  <c:v>104.1</c:v>
                </c:pt>
                <c:pt idx="6">
                  <c:v>106.66</c:v>
                </c:pt>
                <c:pt idx="7">
                  <c:v>109.26</c:v>
                </c:pt>
                <c:pt idx="8">
                  <c:v>108.89</c:v>
                </c:pt>
                <c:pt idx="9">
                  <c:v>111.59</c:v>
                </c:pt>
                <c:pt idx="10">
                  <c:v>109.88</c:v>
                </c:pt>
                <c:pt idx="11">
                  <c:v>110.86</c:v>
                </c:pt>
                <c:pt idx="12">
                  <c:v>111.81</c:v>
                </c:pt>
                <c:pt idx="13">
                  <c:v>111.67</c:v>
                </c:pt>
                <c:pt idx="14">
                  <c:v>114.12</c:v>
                </c:pt>
                <c:pt idx="15">
                  <c:v>114.96</c:v>
                </c:pt>
                <c:pt idx="16">
                  <c:v>117.16</c:v>
                </c:pt>
                <c:pt idx="17">
                  <c:v>117.25</c:v>
                </c:pt>
                <c:pt idx="18">
                  <c:v>117.93</c:v>
                </c:pt>
                <c:pt idx="19">
                  <c:v>116</c:v>
                </c:pt>
                <c:pt idx="20">
                  <c:v>109.81</c:v>
                </c:pt>
                <c:pt idx="21">
                  <c:v>120.89</c:v>
                </c:pt>
                <c:pt idx="22">
                  <c:v>103.93</c:v>
                </c:pt>
                <c:pt idx="23">
                  <c:v>104.11</c:v>
                </c:pt>
                <c:pt idx="24">
                  <c:v>112.43</c:v>
                </c:pt>
              </c:numCache>
            </c:numRef>
          </c:val>
          <c:smooth val="0"/>
          <c:extLst>
            <c:ext xmlns:c16="http://schemas.microsoft.com/office/drawing/2014/chart" uri="{C3380CC4-5D6E-409C-BE32-E72D297353CC}">
              <c16:uniqueId val="{00000000-78EF-4B63-A4C3-2BDDED6F2251}"/>
            </c:ext>
          </c:extLst>
        </c:ser>
        <c:dLbls>
          <c:showLegendKey val="0"/>
          <c:showVal val="0"/>
          <c:showCatName val="0"/>
          <c:showSerName val="0"/>
          <c:showPercent val="0"/>
          <c:showBubbleSize val="0"/>
        </c:dLbls>
        <c:marker val="1"/>
        <c:smooth val="0"/>
        <c:axId val="281130880"/>
        <c:axId val="281132416"/>
      </c:lineChart>
      <c:catAx>
        <c:axId val="281130880"/>
        <c:scaling>
          <c:orientation val="minMax"/>
        </c:scaling>
        <c:delete val="0"/>
        <c:axPos val="b"/>
        <c:numFmt formatCode="General" sourceLinked="1"/>
        <c:majorTickMark val="out"/>
        <c:minorTickMark val="none"/>
        <c:tickLblPos val="nextTo"/>
        <c:txPr>
          <a:bodyPr/>
          <a:lstStyle/>
          <a:p>
            <a:pPr>
              <a:defRPr sz="900" b="0"/>
            </a:pPr>
            <a:endParaRPr lang="fr-FR"/>
          </a:p>
        </c:txPr>
        <c:crossAx val="281132416"/>
        <c:crosses val="autoZero"/>
        <c:auto val="1"/>
        <c:lblAlgn val="ctr"/>
        <c:lblOffset val="100"/>
        <c:noMultiLvlLbl val="0"/>
      </c:catAx>
      <c:valAx>
        <c:axId val="281132416"/>
        <c:scaling>
          <c:orientation val="minMax"/>
          <c:max val="140"/>
          <c:min val="9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130880"/>
        <c:crosses val="autoZero"/>
        <c:crossBetween val="between"/>
        <c:majorUnit val="10"/>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BUS (HORS OPTILE)</a:t>
            </a:r>
          </a:p>
          <a:p>
            <a:pPr>
              <a:defRPr sz="1200">
                <a:solidFill>
                  <a:srgbClr val="002060"/>
                </a:solidFill>
              </a:defRPr>
            </a:pPr>
            <a:r>
              <a:rPr lang="fr-FR" sz="1200" b="0" baseline="0">
                <a:solidFill>
                  <a:srgbClr val="002060"/>
                </a:solidFill>
              </a:rPr>
              <a:t>indice base 100 en 2000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8392594168972165"/>
        </c:manualLayout>
      </c:layout>
      <c:lineChart>
        <c:grouping val="standard"/>
        <c:varyColors val="0"/>
        <c:ser>
          <c:idx val="2"/>
          <c:order val="0"/>
          <c:tx>
            <c:strRef>
              <c:f>'3- VK Com BUS'!$BE$39</c:f>
              <c:strCache>
                <c:ptCount val="1"/>
                <c:pt idx="0">
                  <c:v>Total Bus</c:v>
                </c:pt>
              </c:strCache>
            </c:strRef>
          </c:tx>
          <c:marker>
            <c:symbol val="triangle"/>
            <c:size val="4"/>
          </c:marker>
          <c:cat>
            <c:numRef>
              <c:f>'3- VK Com BUS'!$BF$38:$BT$38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 VK Com BUS'!$BF$39:$BT$39</c:f>
              <c:numCache>
                <c:formatCode>0.0</c:formatCode>
                <c:ptCount val="15"/>
                <c:pt idx="0">
                  <c:v>100</c:v>
                </c:pt>
                <c:pt idx="1">
                  <c:v>100.89</c:v>
                </c:pt>
                <c:pt idx="2">
                  <c:v>101.76</c:v>
                </c:pt>
                <c:pt idx="3">
                  <c:v>101.63</c:v>
                </c:pt>
                <c:pt idx="4">
                  <c:v>103.85</c:v>
                </c:pt>
                <c:pt idx="5">
                  <c:v>104.62</c:v>
                </c:pt>
                <c:pt idx="6">
                  <c:v>106.62</c:v>
                </c:pt>
                <c:pt idx="7">
                  <c:v>106.71</c:v>
                </c:pt>
                <c:pt idx="8">
                  <c:v>107.33</c:v>
                </c:pt>
                <c:pt idx="9">
                  <c:v>105.57</c:v>
                </c:pt>
                <c:pt idx="10">
                  <c:v>99.94</c:v>
                </c:pt>
                <c:pt idx="11">
                  <c:v>110.02</c:v>
                </c:pt>
                <c:pt idx="12">
                  <c:v>94.58</c:v>
                </c:pt>
                <c:pt idx="13">
                  <c:v>94.75</c:v>
                </c:pt>
                <c:pt idx="14">
                  <c:v>102.32</c:v>
                </c:pt>
              </c:numCache>
            </c:numRef>
          </c:val>
          <c:smooth val="0"/>
          <c:extLst>
            <c:ext xmlns:c16="http://schemas.microsoft.com/office/drawing/2014/chart" uri="{C3380CC4-5D6E-409C-BE32-E72D297353CC}">
              <c16:uniqueId val="{00000000-A485-4AD8-ABA1-74661BAE1C23}"/>
            </c:ext>
          </c:extLst>
        </c:ser>
        <c:dLbls>
          <c:showLegendKey val="0"/>
          <c:showVal val="0"/>
          <c:showCatName val="0"/>
          <c:showSerName val="0"/>
          <c:showPercent val="0"/>
          <c:showBubbleSize val="0"/>
        </c:dLbls>
        <c:marker val="1"/>
        <c:smooth val="0"/>
        <c:axId val="281139840"/>
        <c:axId val="290132352"/>
      </c:lineChart>
      <c:catAx>
        <c:axId val="281139840"/>
        <c:scaling>
          <c:orientation val="minMax"/>
        </c:scaling>
        <c:delete val="0"/>
        <c:axPos val="b"/>
        <c:numFmt formatCode="General" sourceLinked="1"/>
        <c:majorTickMark val="out"/>
        <c:minorTickMark val="none"/>
        <c:tickLblPos val="nextTo"/>
        <c:txPr>
          <a:bodyPr/>
          <a:lstStyle/>
          <a:p>
            <a:pPr>
              <a:defRPr sz="900" b="0"/>
            </a:pPr>
            <a:endParaRPr lang="fr-FR"/>
          </a:p>
        </c:txPr>
        <c:crossAx val="290132352"/>
        <c:crosses val="autoZero"/>
        <c:auto val="1"/>
        <c:lblAlgn val="ctr"/>
        <c:lblOffset val="100"/>
        <c:noMultiLvlLbl val="0"/>
      </c:catAx>
      <c:valAx>
        <c:axId val="290132352"/>
        <c:scaling>
          <c:orientation val="minMax"/>
          <c:max val="118"/>
          <c:min val="8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139840"/>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contractuelle  sur le réseau  TRAMWAYS</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5215019820204501"/>
        </c:manualLayout>
      </c:layout>
      <c:lineChart>
        <c:grouping val="standard"/>
        <c:varyColors val="0"/>
        <c:ser>
          <c:idx val="2"/>
          <c:order val="0"/>
          <c:tx>
            <c:strRef>
              <c:f>'4- VK Com TRAMWAYS'!$AC$11</c:f>
              <c:strCache>
                <c:ptCount val="1"/>
                <c:pt idx="0">
                  <c:v>Total Tramways</c:v>
                </c:pt>
              </c:strCache>
            </c:strRef>
          </c:tx>
          <c:marker>
            <c:symbol val="none"/>
          </c:marker>
          <c:cat>
            <c:numRef>
              <c:f>'4- VK Com TRAMWAYS'!$AD$10:$AW$10</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'4- VK Com TRAMWAYS'!$AD$11:$AW$11</c:f>
              <c:numCache>
                <c:formatCode>0.0</c:formatCode>
                <c:ptCount val="20"/>
                <c:pt idx="0">
                  <c:v>100</c:v>
                </c:pt>
                <c:pt idx="1">
                  <c:v>97.9</c:v>
                </c:pt>
                <c:pt idx="2">
                  <c:v>160.6</c:v>
                </c:pt>
                <c:pt idx="3">
                  <c:v>163.1</c:v>
                </c:pt>
                <c:pt idx="4">
                  <c:v>167.4</c:v>
                </c:pt>
                <c:pt idx="5">
                  <c:v>178.6</c:v>
                </c:pt>
                <c:pt idx="6">
                  <c:v>178.7</c:v>
                </c:pt>
                <c:pt idx="7">
                  <c:v>178.9</c:v>
                </c:pt>
                <c:pt idx="8">
                  <c:v>297.5</c:v>
                </c:pt>
                <c:pt idx="9">
                  <c:v>351.4</c:v>
                </c:pt>
                <c:pt idx="10">
                  <c:v>443.6</c:v>
                </c:pt>
                <c:pt idx="11">
                  <c:v>462.4</c:v>
                </c:pt>
                <c:pt idx="12">
                  <c:v>485.9</c:v>
                </c:pt>
                <c:pt idx="13">
                  <c:v>511.61</c:v>
                </c:pt>
                <c:pt idx="14">
                  <c:v>539.44000000000005</c:v>
                </c:pt>
                <c:pt idx="15">
                  <c:v>547.57000000000005</c:v>
                </c:pt>
                <c:pt idx="16">
                  <c:v>614.98</c:v>
                </c:pt>
                <c:pt idx="17">
                  <c:v>613.11</c:v>
                </c:pt>
                <c:pt idx="18">
                  <c:v>673</c:v>
                </c:pt>
                <c:pt idx="19">
                  <c:v>725.47</c:v>
                </c:pt>
              </c:numCache>
            </c:numRef>
          </c:val>
          <c:smooth val="0"/>
          <c:extLst>
            <c:ext xmlns:c16="http://schemas.microsoft.com/office/drawing/2014/chart" uri="{C3380CC4-5D6E-409C-BE32-E72D297353CC}">
              <c16:uniqueId val="{00000000-1F19-4498-87EB-78C4F5F4D173}"/>
            </c:ext>
          </c:extLst>
        </c:ser>
        <c:dLbls>
          <c:showLegendKey val="0"/>
          <c:showVal val="0"/>
          <c:showCatName val="0"/>
          <c:showSerName val="0"/>
          <c:showPercent val="0"/>
          <c:showBubbleSize val="0"/>
        </c:dLbls>
        <c:smooth val="0"/>
        <c:axId val="95440896"/>
        <c:axId val="95442432"/>
      </c:lineChart>
      <c:catAx>
        <c:axId val="95440896"/>
        <c:scaling>
          <c:orientation val="minMax"/>
        </c:scaling>
        <c:delete val="0"/>
        <c:axPos val="b"/>
        <c:numFmt formatCode="General" sourceLinked="1"/>
        <c:majorTickMark val="out"/>
        <c:minorTickMark val="none"/>
        <c:tickLblPos val="nextTo"/>
        <c:txPr>
          <a:bodyPr/>
          <a:lstStyle/>
          <a:p>
            <a:pPr>
              <a:defRPr sz="900" b="0"/>
            </a:pPr>
            <a:endParaRPr lang="fr-FR"/>
          </a:p>
        </c:txPr>
        <c:crossAx val="95442432"/>
        <c:crosses val="autoZero"/>
        <c:auto val="1"/>
        <c:lblAlgn val="ctr"/>
        <c:lblOffset val="100"/>
        <c:noMultiLvlLbl val="0"/>
      </c:catAx>
      <c:valAx>
        <c:axId val="95442432"/>
        <c:scaling>
          <c:orientation val="minMax"/>
          <c:max val="800"/>
          <c:min val="9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95440896"/>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TRAMWAYS</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5059273840769904"/>
        </c:manualLayout>
      </c:layout>
      <c:lineChart>
        <c:grouping val="standard"/>
        <c:varyColors val="0"/>
        <c:ser>
          <c:idx val="0"/>
          <c:order val="1"/>
          <c:tx>
            <c:strRef>
              <c:f>'4- VK Com TRAMWAYS'!$AC$44</c:f>
              <c:strCache>
                <c:ptCount val="1"/>
                <c:pt idx="0">
                  <c:v>Total Tramways</c:v>
                </c:pt>
              </c:strCache>
            </c:strRef>
          </c:tx>
          <c:spPr>
            <a:ln>
              <a:solidFill>
                <a:srgbClr val="8FA200"/>
              </a:solidFill>
            </a:ln>
          </c:spPr>
          <c:marker>
            <c:symbol val="none"/>
          </c:marker>
          <c:cat>
            <c:numRef>
              <c:f>'4- VK Com TRAMWAYS'!$AD$43:$AW$43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'4- VK Com TRAMWAYS'!$AD$44:$AW$44</c:f>
              <c:numCache>
                <c:formatCode>0.0</c:formatCode>
                <c:ptCount val="20"/>
                <c:pt idx="0">
                  <c:v>100</c:v>
                </c:pt>
                <c:pt idx="1">
                  <c:v>99.9</c:v>
                </c:pt>
                <c:pt idx="2">
                  <c:v>164.9</c:v>
                </c:pt>
                <c:pt idx="3">
                  <c:v>171.1</c:v>
                </c:pt>
                <c:pt idx="4">
                  <c:v>175</c:v>
                </c:pt>
                <c:pt idx="5">
                  <c:v>185.3</c:v>
                </c:pt>
                <c:pt idx="6">
                  <c:v>185.3</c:v>
                </c:pt>
                <c:pt idx="7">
                  <c:v>183.5</c:v>
                </c:pt>
                <c:pt idx="8">
                  <c:v>304.89999999999998</c:v>
                </c:pt>
                <c:pt idx="9">
                  <c:v>361.4</c:v>
                </c:pt>
                <c:pt idx="10">
                  <c:v>456.6</c:v>
                </c:pt>
                <c:pt idx="11">
                  <c:v>477.8</c:v>
                </c:pt>
                <c:pt idx="12">
                  <c:v>502.5</c:v>
                </c:pt>
                <c:pt idx="13">
                  <c:v>526.09</c:v>
                </c:pt>
                <c:pt idx="14">
                  <c:v>546.32000000000005</c:v>
                </c:pt>
                <c:pt idx="15">
                  <c:v>524.51</c:v>
                </c:pt>
                <c:pt idx="16">
                  <c:v>628.46</c:v>
                </c:pt>
                <c:pt idx="17">
                  <c:v>616.21</c:v>
                </c:pt>
                <c:pt idx="18">
                  <c:v>649.41</c:v>
                </c:pt>
                <c:pt idx="19">
                  <c:v>719.76</c:v>
                </c:pt>
              </c:numCache>
            </c:numRef>
          </c:val>
          <c:smooth val="0"/>
          <c:extLst>
            <c:ext xmlns:c16="http://schemas.microsoft.com/office/drawing/2014/chart" uri="{C3380CC4-5D6E-409C-BE32-E72D297353CC}">
              <c16:uniqueId val="{00000000-C242-49F2-A1B3-CA76DCDB27C0}"/>
            </c:ext>
          </c:extLst>
        </c:ser>
        <c:dLbls>
          <c:showLegendKey val="0"/>
          <c:showVal val="0"/>
          <c:showCatName val="0"/>
          <c:showSerName val="0"/>
          <c:showPercent val="0"/>
          <c:showBubbleSize val="0"/>
        </c:dLbls>
        <c:smooth val="0"/>
        <c:axId val="95474432"/>
        <c:axId val="95475968"/>
        <c:extLst>
          <c:ext xmlns:c15="http://schemas.microsoft.com/office/drawing/2012/chart" uri="{02D57815-91ED-43cb-92C2-25804820EDAC}">
            <c15:filteredLineSeries>
              <c15:ser>
                <c:idx val="2"/>
                <c:order val="0"/>
                <c:tx>
                  <c:strRef>
                    <c:extLst>
                      <c:ext uri="{02D57815-91ED-43cb-92C2-25804820EDAC}">
                        <c15:formulaRef>
                          <c15:sqref>'4- VK Com TRAMWAYS'!$AC$43</c15:sqref>
                        </c15:formulaRef>
                      </c:ext>
                    </c:extLst>
                    <c:strCache>
                      <c:ptCount val="1"/>
                    </c:strCache>
                  </c:strRef>
                </c:tx>
                <c:marker>
                  <c:symbol val="triangle"/>
                  <c:size val="4"/>
                </c:marker>
                <c:cat>
                  <c:numRef>
                    <c:extLst>
                      <c:ext uri="{02D57815-91ED-43cb-92C2-25804820EDAC}">
                        <c15:formulaRef>
                          <c15:sqref>'4- VK Com TRAMWAYS'!$AD$43:$AW$43</c15:sqref>
                        </c15:formulaRef>
                      </c:ext>
                    </c:extLst>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extLst>
                      <c:ext uri="{02D57815-91ED-43cb-92C2-25804820EDAC}">
                        <c15:formulaRef>
                          <c15:sqref>'4- VK Com TRAMWAYS'!$AD$43:$AS$43</c15:sqref>
                        </c15:formulaRef>
                      </c:ext>
                    </c:extLst>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val>
                <c:smooth val="0"/>
                <c:extLst>
                  <c:ext xmlns:c16="http://schemas.microsoft.com/office/drawing/2014/chart" uri="{C3380CC4-5D6E-409C-BE32-E72D297353CC}">
                    <c16:uniqueId val="{00000000-EF49-4768-9A88-78320BCE4E69}"/>
                  </c:ext>
                </c:extLst>
              </c15:ser>
            </c15:filteredLineSeries>
          </c:ext>
        </c:extLst>
      </c:lineChart>
      <c:catAx>
        <c:axId val="95474432"/>
        <c:scaling>
          <c:orientation val="minMax"/>
        </c:scaling>
        <c:delete val="0"/>
        <c:axPos val="b"/>
        <c:numFmt formatCode="General" sourceLinked="1"/>
        <c:majorTickMark val="out"/>
        <c:minorTickMark val="none"/>
        <c:tickLblPos val="nextTo"/>
        <c:txPr>
          <a:bodyPr/>
          <a:lstStyle/>
          <a:p>
            <a:pPr>
              <a:defRPr sz="900" b="0"/>
            </a:pPr>
            <a:endParaRPr lang="fr-FR"/>
          </a:p>
        </c:txPr>
        <c:crossAx val="95475968"/>
        <c:crosses val="autoZero"/>
        <c:auto val="1"/>
        <c:lblAlgn val="ctr"/>
        <c:lblOffset val="100"/>
        <c:noMultiLvlLbl val="0"/>
      </c:catAx>
      <c:valAx>
        <c:axId val="95475968"/>
        <c:scaling>
          <c:orientation val="minMax"/>
          <c:max val="800"/>
          <c:min val="9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95474432"/>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Sommaire!A1"/><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Sommair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962025</xdr:colOff>
          <xdr:row>4</xdr:row>
          <xdr:rowOff>9525</xdr:rowOff>
        </xdr:to>
        <xdr:sp macro="" textlink="">
          <xdr:nvSpPr>
            <xdr:cNvPr id="1025" name="Obje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133350</xdr:colOff>
          <xdr:row>3</xdr:row>
          <xdr:rowOff>152400</xdr:rowOff>
        </xdr:to>
        <xdr:sp macro="" textlink="">
          <xdr:nvSpPr>
            <xdr:cNvPr id="13313" name="Objet 1" hidden="1">
              <a:hlinkClick xmlns:r="http://schemas.openxmlformats.org/officeDocument/2006/relationships" r:id="rId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660611</xdr:colOff>
      <xdr:row>43</xdr:row>
      <xdr:rowOff>177059</xdr:rowOff>
    </xdr:from>
    <xdr:to>
      <xdr:col>26</xdr:col>
      <xdr:colOff>624416</xdr:colOff>
      <xdr:row>65</xdr:row>
      <xdr:rowOff>172298</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645584</xdr:colOff>
      <xdr:row>20</xdr:row>
      <xdr:rowOff>179918</xdr:rowOff>
    </xdr:from>
    <xdr:to>
      <xdr:col>26</xdr:col>
      <xdr:colOff>645584</xdr:colOff>
      <xdr:row>42</xdr:row>
      <xdr:rowOff>175157</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0.8464</cdr:x>
      <cdr:y>0.74836</cdr:y>
    </cdr:from>
    <cdr:to>
      <cdr:x>1</cdr:x>
      <cdr:y>1</cdr:y>
    </cdr:to>
    <cdr:sp macro="" textlink="">
      <cdr:nvSpPr>
        <cdr:cNvPr id="2" name="ZoneTexte 1">
          <a:extLst xmlns:a="http://schemas.openxmlformats.org/drawingml/2006/main">
            <a:ext uri="{FF2B5EF4-FFF2-40B4-BE49-F238E27FC236}">
              <a16:creationId xmlns:a16="http://schemas.microsoft.com/office/drawing/2014/main" id="{DB470F88-95C4-4438-9269-5F2DDCB00018}"/>
            </a:ext>
          </a:extLst>
        </cdr:cNvPr>
        <cdr:cNvSpPr txBox="1"/>
      </cdr:nvSpPr>
      <cdr:spPr>
        <a:xfrm xmlns:a="http://schemas.openxmlformats.org/drawingml/2006/main">
          <a:off x="5114926" y="32337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0.8464</cdr:x>
      <cdr:y>0.74836</cdr:y>
    </cdr:from>
    <cdr:to>
      <cdr:x>1</cdr:x>
      <cdr:y>1</cdr:y>
    </cdr:to>
    <cdr:sp macro="" textlink="">
      <cdr:nvSpPr>
        <cdr:cNvPr id="3" name="ZoneTexte 2">
          <a:extLst xmlns:a="http://schemas.openxmlformats.org/drawingml/2006/main">
            <a:ext uri="{FF2B5EF4-FFF2-40B4-BE49-F238E27FC236}">
              <a16:creationId xmlns:a16="http://schemas.microsoft.com/office/drawing/2014/main" id="{470A9476-FA2B-47BB-839F-7205D858382F}"/>
            </a:ext>
          </a:extLst>
        </cdr:cNvPr>
        <cdr:cNvSpPr txBox="1"/>
      </cdr:nvSpPr>
      <cdr:spPr>
        <a:xfrm xmlns:a="http://schemas.openxmlformats.org/drawingml/2006/main">
          <a:off x="5505451" y="33766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0.62151</cdr:x>
      <cdr:y>0.17581</cdr:y>
    </cdr:from>
    <cdr:to>
      <cdr:x>0.86096</cdr:x>
      <cdr:y>0.86374</cdr:y>
    </cdr:to>
    <cdr:grpSp>
      <cdr:nvGrpSpPr>
        <cdr:cNvPr id="6" name="Groupe 5">
          <a:extLst xmlns:a="http://schemas.openxmlformats.org/drawingml/2006/main">
            <a:ext uri="{FF2B5EF4-FFF2-40B4-BE49-F238E27FC236}">
              <a16:creationId xmlns:a16="http://schemas.microsoft.com/office/drawing/2014/main" id="{6FF444D1-383C-C580-4FD5-0439B70B5BF1}"/>
            </a:ext>
          </a:extLst>
        </cdr:cNvPr>
        <cdr:cNvGrpSpPr/>
      </cdr:nvGrpSpPr>
      <cdr:grpSpPr>
        <a:xfrm xmlns:a="http://schemas.openxmlformats.org/drawingml/2006/main">
          <a:off x="3766238" y="735977"/>
          <a:ext cx="1451021" cy="2879850"/>
          <a:chOff x="3959855" y="672477"/>
          <a:chExt cx="1427757" cy="2879850"/>
        </a:xfrm>
      </cdr:grpSpPr>
      <cdr:cxnSp macro="">
        <cdr:nvCxnSpPr>
          <cdr:cNvPr id="4" name="Connecteur droit 3">
            <a:extLst xmlns:a="http://schemas.openxmlformats.org/drawingml/2006/main">
              <a:ext uri="{FF2B5EF4-FFF2-40B4-BE49-F238E27FC236}">
                <a16:creationId xmlns:a16="http://schemas.microsoft.com/office/drawing/2014/main" id="{00000000-0008-0000-0500-000005000000}"/>
              </a:ext>
            </a:extLst>
          </cdr:cNvPr>
          <cdr:cNvCxnSpPr/>
        </cdr:nvCxnSpPr>
        <cdr:spPr>
          <a:xfrm xmlns:a="http://schemas.openxmlformats.org/drawingml/2006/main" flipH="1" flipV="1">
            <a:off x="4322129" y="990056"/>
            <a:ext cx="3340" cy="2562271"/>
          </a:xfrm>
          <a:prstGeom xmlns:a="http://schemas.openxmlformats.org/drawingml/2006/main" prst="line">
            <a:avLst/>
          </a:prstGeom>
          <a:ln xmlns:a="http://schemas.openxmlformats.org/drawingml/2006/main" w="12700">
            <a:solidFill>
              <a:schemeClr val="accent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ZoneTexte 5">
            <a:extLst xmlns:a="http://schemas.openxmlformats.org/drawingml/2006/main">
              <a:ext uri="{FF2B5EF4-FFF2-40B4-BE49-F238E27FC236}">
                <a16:creationId xmlns:a16="http://schemas.microsoft.com/office/drawing/2014/main" id="{00000000-0008-0000-0500-000006000000}"/>
              </a:ext>
            </a:extLst>
          </cdr:cNvPr>
          <cdr:cNvSpPr txBox="1"/>
        </cdr:nvSpPr>
        <cdr:spPr>
          <a:xfrm xmlns:a="http://schemas.openxmlformats.org/drawingml/2006/main">
            <a:off x="3959855" y="672477"/>
            <a:ext cx="1427757" cy="5838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grpSp>
  </cdr:relSizeAnchor>
</c:userShapes>
</file>

<file path=xl/drawings/drawing12.xml><?xml version="1.0" encoding="utf-8"?>
<c:userShapes xmlns:c="http://schemas.openxmlformats.org/drawingml/2006/chart">
  <cdr:relSizeAnchor xmlns:cdr="http://schemas.openxmlformats.org/drawingml/2006/chartDrawing">
    <cdr:from>
      <cdr:x>0.8464</cdr:x>
      <cdr:y>0.74836</cdr:y>
    </cdr:from>
    <cdr:to>
      <cdr:x>1</cdr:x>
      <cdr:y>1</cdr:y>
    </cdr:to>
    <cdr:sp macro="" textlink="">
      <cdr:nvSpPr>
        <cdr:cNvPr id="2" name="ZoneTexte 1">
          <a:extLst xmlns:a="http://schemas.openxmlformats.org/drawingml/2006/main">
            <a:ext uri="{FF2B5EF4-FFF2-40B4-BE49-F238E27FC236}">
              <a16:creationId xmlns:a16="http://schemas.microsoft.com/office/drawing/2014/main" id="{DB470F88-95C4-4438-9269-5F2DDCB00018}"/>
            </a:ext>
          </a:extLst>
        </cdr:cNvPr>
        <cdr:cNvSpPr txBox="1"/>
      </cdr:nvSpPr>
      <cdr:spPr>
        <a:xfrm xmlns:a="http://schemas.openxmlformats.org/drawingml/2006/main">
          <a:off x="5114926" y="32337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0.8464</cdr:x>
      <cdr:y>0.74836</cdr:y>
    </cdr:from>
    <cdr:to>
      <cdr:x>1</cdr:x>
      <cdr:y>1</cdr:y>
    </cdr:to>
    <cdr:sp macro="" textlink="">
      <cdr:nvSpPr>
        <cdr:cNvPr id="3" name="ZoneTexte 2">
          <a:extLst xmlns:a="http://schemas.openxmlformats.org/drawingml/2006/main">
            <a:ext uri="{FF2B5EF4-FFF2-40B4-BE49-F238E27FC236}">
              <a16:creationId xmlns:a16="http://schemas.microsoft.com/office/drawing/2014/main" id="{470A9476-FA2B-47BB-839F-7205D858382F}"/>
            </a:ext>
          </a:extLst>
        </cdr:cNvPr>
        <cdr:cNvSpPr txBox="1"/>
      </cdr:nvSpPr>
      <cdr:spPr>
        <a:xfrm xmlns:a="http://schemas.openxmlformats.org/drawingml/2006/main">
          <a:off x="5505451" y="33766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0.60376</cdr:x>
      <cdr:y>0.19351</cdr:y>
    </cdr:from>
    <cdr:to>
      <cdr:x>0.84321</cdr:x>
      <cdr:y>0.85868</cdr:y>
    </cdr:to>
    <cdr:grpSp>
      <cdr:nvGrpSpPr>
        <cdr:cNvPr id="6" name="Groupe 5">
          <a:extLst xmlns:a="http://schemas.openxmlformats.org/drawingml/2006/main">
            <a:ext uri="{FF2B5EF4-FFF2-40B4-BE49-F238E27FC236}">
              <a16:creationId xmlns:a16="http://schemas.microsoft.com/office/drawing/2014/main" id="{17256296-5469-9C9F-D524-BE98A990E605}"/>
            </a:ext>
          </a:extLst>
        </cdr:cNvPr>
        <cdr:cNvGrpSpPr/>
      </cdr:nvGrpSpPr>
      <cdr:grpSpPr>
        <a:xfrm xmlns:a="http://schemas.openxmlformats.org/drawingml/2006/main">
          <a:off x="3680521" y="810079"/>
          <a:ext cx="1459687" cy="2784561"/>
          <a:chOff x="3600022" y="810060"/>
          <a:chExt cx="1427757" cy="2784600"/>
        </a:xfrm>
      </cdr:grpSpPr>
      <cdr:cxnSp macro="">
        <cdr:nvCxnSpPr>
          <cdr:cNvPr id="4" name="Connecteur droit 3">
            <a:extLst xmlns:a="http://schemas.openxmlformats.org/drawingml/2006/main">
              <a:ext uri="{FF2B5EF4-FFF2-40B4-BE49-F238E27FC236}">
                <a16:creationId xmlns:a16="http://schemas.microsoft.com/office/drawing/2014/main" id="{00000000-0008-0000-0500-000005000000}"/>
              </a:ext>
            </a:extLst>
          </cdr:cNvPr>
          <cdr:cNvCxnSpPr/>
        </cdr:nvCxnSpPr>
        <cdr:spPr>
          <a:xfrm xmlns:a="http://schemas.openxmlformats.org/drawingml/2006/main" flipH="1" flipV="1">
            <a:off x="4067789" y="1032389"/>
            <a:ext cx="3339" cy="2562271"/>
          </a:xfrm>
          <a:prstGeom xmlns:a="http://schemas.openxmlformats.org/drawingml/2006/main" prst="line">
            <a:avLst/>
          </a:prstGeom>
          <a:ln xmlns:a="http://schemas.openxmlformats.org/drawingml/2006/main" w="12700">
            <a:solidFill>
              <a:schemeClr val="accent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ZoneTexte 5">
            <a:extLst xmlns:a="http://schemas.openxmlformats.org/drawingml/2006/main">
              <a:ext uri="{FF2B5EF4-FFF2-40B4-BE49-F238E27FC236}">
                <a16:creationId xmlns:a16="http://schemas.microsoft.com/office/drawing/2014/main" id="{00000000-0008-0000-0500-000006000000}"/>
              </a:ext>
            </a:extLst>
          </cdr:cNvPr>
          <cdr:cNvSpPr txBox="1"/>
        </cdr:nvSpPr>
        <cdr:spPr>
          <a:xfrm xmlns:a="http://schemas.openxmlformats.org/drawingml/2006/main">
            <a:off x="3600022" y="810060"/>
            <a:ext cx="1427757" cy="5838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grp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1676400</xdr:colOff>
          <xdr:row>4</xdr:row>
          <xdr:rowOff>152400</xdr:rowOff>
        </xdr:to>
        <xdr:sp macro="" textlink="">
          <xdr:nvSpPr>
            <xdr:cNvPr id="35841" name="Objet 1" hidden="1">
              <a:hlinkClick xmlns:r="http://schemas.openxmlformats.org/officeDocument/2006/relationships" r:id="rId1"/>
              <a:extLst>
                <a:ext uri="{63B3BB69-23CF-44E3-9099-C40C66FF867C}">
                  <a14:compatExt spid="_x0000_s35841"/>
                </a:ext>
                <a:ext uri="{FF2B5EF4-FFF2-40B4-BE49-F238E27FC236}">
                  <a16:creationId xmlns:a16="http://schemas.microsoft.com/office/drawing/2014/main" id="{00000000-0008-0000-07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752476</xdr:colOff>
      <xdr:row>3</xdr:row>
      <xdr:rowOff>95250</xdr:rowOff>
    </xdr:from>
    <xdr:to>
      <xdr:col>11</xdr:col>
      <xdr:colOff>733426</xdr:colOff>
      <xdr:row>10</xdr:row>
      <xdr:rowOff>171449</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276476" y="666750"/>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Île-de-France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Optile/Opérateurs en DSP).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133350</xdr:rowOff>
    </xdr:from>
    <xdr:to>
      <xdr:col>11</xdr:col>
      <xdr:colOff>704850</xdr:colOff>
      <xdr:row>23</xdr:row>
      <xdr:rowOff>22859</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632585" y="1962150"/>
          <a:ext cx="7035165" cy="226694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104775</xdr:colOff>
          <xdr:row>3</xdr:row>
          <xdr:rowOff>152400</xdr:rowOff>
        </xdr:to>
        <xdr:sp macro="" textlink="">
          <xdr:nvSpPr>
            <xdr:cNvPr id="2049" name="Objet 1" hidden="1">
              <a:hlinkClick xmlns:r="http://schemas.openxmlformats.org/officeDocument/2006/relationships" r:id="rId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1676400</xdr:colOff>
          <xdr:row>3</xdr:row>
          <xdr:rowOff>152400</xdr:rowOff>
        </xdr:to>
        <xdr:sp macro="" textlink="">
          <xdr:nvSpPr>
            <xdr:cNvPr id="39937" name="Object 1" hidden="1">
              <a:hlinkClick xmlns:r="http://schemas.openxmlformats.org/officeDocument/2006/relationships" r:id="rId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552450</xdr:colOff>
          <xdr:row>3</xdr:row>
          <xdr:rowOff>152400</xdr:rowOff>
        </xdr:to>
        <xdr:sp macro="" textlink="">
          <xdr:nvSpPr>
            <xdr:cNvPr id="30721" name="Objet 1" hidden="1">
              <a:hlinkClick xmlns:r="http://schemas.openxmlformats.org/officeDocument/2006/relationships" r:id="rId1"/>
              <a:extLst>
                <a:ext uri="{63B3BB69-23CF-44E3-9099-C40C66FF867C}">
                  <a14:compatExt spid="_x0000_s30721"/>
                </a:ext>
                <a:ext uri="{FF2B5EF4-FFF2-40B4-BE49-F238E27FC236}">
                  <a16:creationId xmlns:a16="http://schemas.microsoft.com/office/drawing/2014/main" id="{00000000-0008-0000-03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552450</xdr:colOff>
          <xdr:row>3</xdr:row>
          <xdr:rowOff>152400</xdr:rowOff>
        </xdr:to>
        <xdr:sp macro="" textlink="">
          <xdr:nvSpPr>
            <xdr:cNvPr id="30722" name="Objet 2" hidden="1">
              <a:hlinkClick xmlns:r="http://schemas.openxmlformats.org/officeDocument/2006/relationships" r:id="rId1"/>
              <a:extLst>
                <a:ext uri="{63B3BB69-23CF-44E3-9099-C40C66FF867C}">
                  <a14:compatExt spid="_x0000_s30722"/>
                </a:ext>
                <a:ext uri="{FF2B5EF4-FFF2-40B4-BE49-F238E27FC236}">
                  <a16:creationId xmlns:a16="http://schemas.microsoft.com/office/drawing/2014/main" id="{00000000-0008-0000-0300-000002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552450</xdr:colOff>
          <xdr:row>3</xdr:row>
          <xdr:rowOff>152400</xdr:rowOff>
        </xdr:to>
        <xdr:sp macro="" textlink="">
          <xdr:nvSpPr>
            <xdr:cNvPr id="30723" name="Objet 3" hidden="1">
              <a:hlinkClick xmlns:r="http://schemas.openxmlformats.org/officeDocument/2006/relationships" r:id="rId1"/>
              <a:extLst>
                <a:ext uri="{63B3BB69-23CF-44E3-9099-C40C66FF867C}">
                  <a14:compatExt spid="_x0000_s30723"/>
                </a:ext>
                <a:ext uri="{FF2B5EF4-FFF2-40B4-BE49-F238E27FC236}">
                  <a16:creationId xmlns:a16="http://schemas.microsoft.com/office/drawing/2014/main" id="{00000000-0008-0000-0300-000003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281940</xdr:colOff>
      <xdr:row>66</xdr:row>
      <xdr:rowOff>77560</xdr:rowOff>
    </xdr:from>
    <xdr:to>
      <xdr:col>47</xdr:col>
      <xdr:colOff>29688</xdr:colOff>
      <xdr:row>92</xdr:row>
      <xdr:rowOff>120673</xdr:rowOff>
    </xdr:to>
    <xdr:grpSp>
      <xdr:nvGrpSpPr>
        <xdr:cNvPr id="9" name="Groupe 8">
          <a:extLst>
            <a:ext uri="{FF2B5EF4-FFF2-40B4-BE49-F238E27FC236}">
              <a16:creationId xmlns:a16="http://schemas.microsoft.com/office/drawing/2014/main" id="{00000000-0008-0000-0300-000009000000}"/>
            </a:ext>
          </a:extLst>
        </xdr:cNvPr>
        <xdr:cNvGrpSpPr/>
      </xdr:nvGrpSpPr>
      <xdr:grpSpPr>
        <a:xfrm>
          <a:off x="17549404" y="13072381"/>
          <a:ext cx="10374927" cy="5730899"/>
          <a:chOff x="21849261" y="11548187"/>
          <a:chExt cx="11593765" cy="5703694"/>
        </a:xfrm>
      </xdr:grpSpPr>
      <xdr:graphicFrame macro="">
        <xdr:nvGraphicFramePr>
          <xdr:cNvPr id="18" name="Graphique 17">
            <a:extLst>
              <a:ext uri="{FF2B5EF4-FFF2-40B4-BE49-F238E27FC236}">
                <a16:creationId xmlns:a16="http://schemas.microsoft.com/office/drawing/2014/main" id="{00000000-0008-0000-0300-000012000000}"/>
              </a:ext>
            </a:extLst>
          </xdr:cNvPr>
          <xdr:cNvGraphicFramePr>
            <a:graphicFrameLocks/>
          </xdr:cNvGraphicFramePr>
        </xdr:nvGraphicFramePr>
        <xdr:xfrm>
          <a:off x="21849261" y="11548187"/>
          <a:ext cx="11552958" cy="570266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ZoneTexte 1">
            <a:extLst>
              <a:ext uri="{FF2B5EF4-FFF2-40B4-BE49-F238E27FC236}">
                <a16:creationId xmlns:a16="http://schemas.microsoft.com/office/drawing/2014/main" id="{00000000-0008-0000-0300-000013000000}"/>
              </a:ext>
            </a:extLst>
          </xdr:cNvPr>
          <xdr:cNvSpPr txBox="1"/>
        </xdr:nvSpPr>
        <xdr:spPr>
          <a:xfrm>
            <a:off x="25888780" y="16960808"/>
            <a:ext cx="7554246" cy="29107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lientData/>
  </xdr:twoCellAnchor>
  <xdr:twoCellAnchor>
    <xdr:from>
      <xdr:col>30</xdr:col>
      <xdr:colOff>838200</xdr:colOff>
      <xdr:row>15</xdr:row>
      <xdr:rowOff>80826</xdr:rowOff>
    </xdr:from>
    <xdr:to>
      <xdr:col>51</xdr:col>
      <xdr:colOff>333375</xdr:colOff>
      <xdr:row>43</xdr:row>
      <xdr:rowOff>76320</xdr:rowOff>
    </xdr:to>
    <xdr:grpSp>
      <xdr:nvGrpSpPr>
        <xdr:cNvPr id="23" name="Groupe 22">
          <a:extLst>
            <a:ext uri="{FF2B5EF4-FFF2-40B4-BE49-F238E27FC236}">
              <a16:creationId xmlns:a16="http://schemas.microsoft.com/office/drawing/2014/main" id="{00000000-0008-0000-0300-000017000000}"/>
            </a:ext>
          </a:extLst>
        </xdr:cNvPr>
        <xdr:cNvGrpSpPr/>
      </xdr:nvGrpSpPr>
      <xdr:grpSpPr>
        <a:xfrm>
          <a:off x="18867664" y="3033576"/>
          <a:ext cx="11591925" cy="5710494"/>
          <a:chOff x="14284233" y="3079840"/>
          <a:chExt cx="11425669" cy="5710296"/>
        </a:xfrm>
      </xdr:grpSpPr>
      <xdr:grpSp>
        <xdr:nvGrpSpPr>
          <xdr:cNvPr id="6" name="Groupe 5">
            <a:extLst>
              <a:ext uri="{FF2B5EF4-FFF2-40B4-BE49-F238E27FC236}">
                <a16:creationId xmlns:a16="http://schemas.microsoft.com/office/drawing/2014/main" id="{00000000-0008-0000-0300-000006000000}"/>
              </a:ext>
            </a:extLst>
          </xdr:cNvPr>
          <xdr:cNvGrpSpPr/>
        </xdr:nvGrpSpPr>
        <xdr:grpSpPr>
          <a:xfrm>
            <a:off x="14284233" y="3079840"/>
            <a:ext cx="11425669" cy="5710296"/>
            <a:chOff x="14284233" y="3079840"/>
            <a:chExt cx="11425669" cy="5710296"/>
          </a:xfrm>
        </xdr:grpSpPr>
        <xdr:grpSp>
          <xdr:nvGrpSpPr>
            <xdr:cNvPr id="7" name="Groupe 6">
              <a:extLst>
                <a:ext uri="{FF2B5EF4-FFF2-40B4-BE49-F238E27FC236}">
                  <a16:creationId xmlns:a16="http://schemas.microsoft.com/office/drawing/2014/main" id="{00000000-0008-0000-0300-000007000000}"/>
                </a:ext>
              </a:extLst>
            </xdr:cNvPr>
            <xdr:cNvGrpSpPr/>
          </xdr:nvGrpSpPr>
          <xdr:grpSpPr>
            <a:xfrm>
              <a:off x="14284233" y="3079840"/>
              <a:ext cx="11425669" cy="5710296"/>
              <a:chOff x="21496020" y="2970983"/>
              <a:chExt cx="11888312" cy="5710296"/>
            </a:xfrm>
          </xdr:grpSpPr>
          <xdr:graphicFrame macro="">
            <xdr:nvGraphicFramePr>
              <xdr:cNvPr id="3" name="Graphique 2">
                <a:extLst>
                  <a:ext uri="{FF2B5EF4-FFF2-40B4-BE49-F238E27FC236}">
                    <a16:creationId xmlns:a16="http://schemas.microsoft.com/office/drawing/2014/main" id="{00000000-0008-0000-0300-000003000000}"/>
                  </a:ext>
                </a:extLst>
              </xdr:cNvPr>
              <xdr:cNvGraphicFramePr/>
            </xdr:nvGraphicFramePr>
            <xdr:xfrm>
              <a:off x="21496020" y="2970983"/>
              <a:ext cx="11864071" cy="5651859"/>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5" name="ZoneTexte 1">
                <a:extLst>
                  <a:ext uri="{FF2B5EF4-FFF2-40B4-BE49-F238E27FC236}">
                    <a16:creationId xmlns:a16="http://schemas.microsoft.com/office/drawing/2014/main" id="{00000000-0008-0000-0300-00000F000000}"/>
                  </a:ext>
                </a:extLst>
              </xdr:cNvPr>
              <xdr:cNvSpPr txBox="1"/>
            </xdr:nvSpPr>
            <xdr:spPr>
              <a:xfrm>
                <a:off x="26438678" y="8385885"/>
                <a:ext cx="6945654" cy="29539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sp macro="" textlink="">
          <xdr:nvSpPr>
            <xdr:cNvPr id="20" name="ZoneTexte 19">
              <a:extLst>
                <a:ext uri="{FF2B5EF4-FFF2-40B4-BE49-F238E27FC236}">
                  <a16:creationId xmlns:a16="http://schemas.microsoft.com/office/drawing/2014/main" id="{00000000-0008-0000-0300-000014000000}"/>
                </a:ext>
              </a:extLst>
            </xdr:cNvPr>
            <xdr:cNvSpPr txBox="1"/>
          </xdr:nvSpPr>
          <xdr:spPr>
            <a:xfrm>
              <a:off x="22475966" y="3570080"/>
              <a:ext cx="1781486"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xnSp macro="">
        <xdr:nvCxnSpPr>
          <xdr:cNvPr id="17" name="Connecteur droit 16">
            <a:extLst>
              <a:ext uri="{FF2B5EF4-FFF2-40B4-BE49-F238E27FC236}">
                <a16:creationId xmlns:a16="http://schemas.microsoft.com/office/drawing/2014/main" id="{00000000-0008-0000-0300-000011000000}"/>
              </a:ext>
            </a:extLst>
          </xdr:cNvPr>
          <xdr:cNvCxnSpPr/>
        </xdr:nvCxnSpPr>
        <xdr:spPr>
          <a:xfrm flipV="1">
            <a:off x="23093581" y="3819123"/>
            <a:ext cx="0" cy="4316153"/>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51</xdr:col>
      <xdr:colOff>624841</xdr:colOff>
      <xdr:row>15</xdr:row>
      <xdr:rowOff>111578</xdr:rowOff>
    </xdr:from>
    <xdr:to>
      <xdr:col>65</xdr:col>
      <xdr:colOff>307799</xdr:colOff>
      <xdr:row>43</xdr:row>
      <xdr:rowOff>77682</xdr:rowOff>
    </xdr:to>
    <xdr:grpSp>
      <xdr:nvGrpSpPr>
        <xdr:cNvPr id="26" name="Groupe 25">
          <a:extLst>
            <a:ext uri="{FF2B5EF4-FFF2-40B4-BE49-F238E27FC236}">
              <a16:creationId xmlns:a16="http://schemas.microsoft.com/office/drawing/2014/main" id="{00000000-0008-0000-0300-00001A000000}"/>
            </a:ext>
          </a:extLst>
        </xdr:cNvPr>
        <xdr:cNvGrpSpPr/>
      </xdr:nvGrpSpPr>
      <xdr:grpSpPr>
        <a:xfrm>
          <a:off x="30751055" y="3064328"/>
          <a:ext cx="7806423" cy="5681104"/>
          <a:chOff x="26490108" y="3064329"/>
          <a:chExt cx="10767837" cy="5680927"/>
        </a:xfrm>
      </xdr:grpSpPr>
      <xdr:grpSp>
        <xdr:nvGrpSpPr>
          <xdr:cNvPr id="8" name="Groupe 7">
            <a:extLst>
              <a:ext uri="{FF2B5EF4-FFF2-40B4-BE49-F238E27FC236}">
                <a16:creationId xmlns:a16="http://schemas.microsoft.com/office/drawing/2014/main" id="{00000000-0008-0000-0300-000008000000}"/>
              </a:ext>
            </a:extLst>
          </xdr:cNvPr>
          <xdr:cNvGrpSpPr/>
        </xdr:nvGrpSpPr>
        <xdr:grpSpPr>
          <a:xfrm>
            <a:off x="26490108" y="3064329"/>
            <a:ext cx="10767837" cy="5680927"/>
            <a:chOff x="34178143" y="2955472"/>
            <a:chExt cx="11127520" cy="5680927"/>
          </a:xfrm>
        </xdr:grpSpPr>
        <xdr:graphicFrame macro="">
          <xdr:nvGraphicFramePr>
            <xdr:cNvPr id="2" name="Graphique 1">
              <a:extLst>
                <a:ext uri="{FF2B5EF4-FFF2-40B4-BE49-F238E27FC236}">
                  <a16:creationId xmlns:a16="http://schemas.microsoft.com/office/drawing/2014/main" id="{00000000-0008-0000-0300-000002000000}"/>
                </a:ext>
              </a:extLst>
            </xdr:cNvPr>
            <xdr:cNvGraphicFramePr/>
          </xdr:nvGraphicFramePr>
          <xdr:xfrm>
            <a:off x="34178143" y="2955472"/>
            <a:ext cx="10945041" cy="5611373"/>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3" name="ZoneTexte 1">
              <a:extLst>
                <a:ext uri="{FF2B5EF4-FFF2-40B4-BE49-F238E27FC236}">
                  <a16:creationId xmlns:a16="http://schemas.microsoft.com/office/drawing/2014/main" id="{00000000-0008-0000-0300-00000D000000}"/>
                </a:ext>
              </a:extLst>
            </xdr:cNvPr>
            <xdr:cNvSpPr txBox="1"/>
          </xdr:nvSpPr>
          <xdr:spPr>
            <a:xfrm>
              <a:off x="37590117" y="8331478"/>
              <a:ext cx="7715546" cy="3049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xnSp macro="">
        <xdr:nvCxnSpPr>
          <xdr:cNvPr id="21" name="Connecteur droit 20">
            <a:extLst>
              <a:ext uri="{FF2B5EF4-FFF2-40B4-BE49-F238E27FC236}">
                <a16:creationId xmlns:a16="http://schemas.microsoft.com/office/drawing/2014/main" id="{00000000-0008-0000-0300-000015000000}"/>
              </a:ext>
            </a:extLst>
          </xdr:cNvPr>
          <xdr:cNvCxnSpPr/>
        </xdr:nvCxnSpPr>
        <xdr:spPr>
          <a:xfrm flipV="1">
            <a:off x="33956143" y="3728461"/>
            <a:ext cx="0" cy="435479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2" name="ZoneTexte 21">
            <a:extLst>
              <a:ext uri="{FF2B5EF4-FFF2-40B4-BE49-F238E27FC236}">
                <a16:creationId xmlns:a16="http://schemas.microsoft.com/office/drawing/2014/main" id="{00000000-0008-0000-0300-000016000000}"/>
              </a:ext>
            </a:extLst>
          </xdr:cNvPr>
          <xdr:cNvSpPr txBox="1"/>
        </xdr:nvSpPr>
        <xdr:spPr>
          <a:xfrm>
            <a:off x="33378172" y="3474013"/>
            <a:ext cx="1787636"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50</xdr:col>
      <xdr:colOff>484959</xdr:colOff>
      <xdr:row>66</xdr:row>
      <xdr:rowOff>108316</xdr:rowOff>
    </xdr:from>
    <xdr:to>
      <xdr:col>69</xdr:col>
      <xdr:colOff>257991</xdr:colOff>
      <xdr:row>94</xdr:row>
      <xdr:rowOff>31022</xdr:rowOff>
    </xdr:to>
    <xdr:grpSp>
      <xdr:nvGrpSpPr>
        <xdr:cNvPr id="29" name="Groupe 28">
          <a:extLst>
            <a:ext uri="{FF2B5EF4-FFF2-40B4-BE49-F238E27FC236}">
              <a16:creationId xmlns:a16="http://schemas.microsoft.com/office/drawing/2014/main" id="{00000000-0008-0000-0300-00001D000000}"/>
            </a:ext>
          </a:extLst>
        </xdr:cNvPr>
        <xdr:cNvGrpSpPr/>
      </xdr:nvGrpSpPr>
      <xdr:grpSpPr>
        <a:xfrm>
          <a:off x="30053280" y="13103137"/>
          <a:ext cx="10522675" cy="6018706"/>
          <a:chOff x="26963366" y="11653432"/>
          <a:chExt cx="9205257" cy="6020338"/>
        </a:xfrm>
      </xdr:grpSpPr>
      <xdr:grpSp>
        <xdr:nvGrpSpPr>
          <xdr:cNvPr id="4" name="Groupe 3">
            <a:extLst>
              <a:ext uri="{FF2B5EF4-FFF2-40B4-BE49-F238E27FC236}">
                <a16:creationId xmlns:a16="http://schemas.microsoft.com/office/drawing/2014/main" id="{00000000-0008-0000-0300-000004000000}"/>
              </a:ext>
            </a:extLst>
          </xdr:cNvPr>
          <xdr:cNvGrpSpPr/>
        </xdr:nvGrpSpPr>
        <xdr:grpSpPr>
          <a:xfrm>
            <a:off x="26963366" y="11653432"/>
            <a:ext cx="9205257" cy="6020338"/>
            <a:chOff x="34674809" y="11214192"/>
            <a:chExt cx="9531794" cy="3587500"/>
          </a:xfrm>
        </xdr:grpSpPr>
        <xdr:graphicFrame macro="">
          <xdr:nvGraphicFramePr>
            <xdr:cNvPr id="16" name="Graphique 15">
              <a:extLst>
                <a:ext uri="{FF2B5EF4-FFF2-40B4-BE49-F238E27FC236}">
                  <a16:creationId xmlns:a16="http://schemas.microsoft.com/office/drawing/2014/main" id="{00000000-0008-0000-0300-000010000000}"/>
                </a:ext>
              </a:extLst>
            </xdr:cNvPr>
            <xdr:cNvGraphicFramePr>
              <a:graphicFrameLocks/>
            </xdr:cNvGraphicFramePr>
          </xdr:nvGraphicFramePr>
          <xdr:xfrm>
            <a:off x="34674809" y="11214192"/>
            <a:ext cx="9504405" cy="347408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2" name="ZoneTexte 1">
              <a:extLst>
                <a:ext uri="{FF2B5EF4-FFF2-40B4-BE49-F238E27FC236}">
                  <a16:creationId xmlns:a16="http://schemas.microsoft.com/office/drawing/2014/main" id="{00000000-0008-0000-0300-00000C000000}"/>
                </a:ext>
              </a:extLst>
            </xdr:cNvPr>
            <xdr:cNvSpPr txBox="1"/>
          </xdr:nvSpPr>
          <xdr:spPr>
            <a:xfrm>
              <a:off x="36481533" y="14518000"/>
              <a:ext cx="7725070" cy="28369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xnSp macro="">
        <xdr:nvCxnSpPr>
          <xdr:cNvPr id="24" name="Connecteur droit 23">
            <a:extLst>
              <a:ext uri="{FF2B5EF4-FFF2-40B4-BE49-F238E27FC236}">
                <a16:creationId xmlns:a16="http://schemas.microsoft.com/office/drawing/2014/main" id="{00000000-0008-0000-0300-000018000000}"/>
              </a:ext>
            </a:extLst>
          </xdr:cNvPr>
          <xdr:cNvCxnSpPr/>
        </xdr:nvCxnSpPr>
        <xdr:spPr>
          <a:xfrm flipV="1">
            <a:off x="33556807" y="13006082"/>
            <a:ext cx="0" cy="4071224"/>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5" name="ZoneTexte 24">
            <a:extLst>
              <a:ext uri="{FF2B5EF4-FFF2-40B4-BE49-F238E27FC236}">
                <a16:creationId xmlns:a16="http://schemas.microsoft.com/office/drawing/2014/main" id="{00000000-0008-0000-0300-000019000000}"/>
              </a:ext>
            </a:extLst>
          </xdr:cNvPr>
          <xdr:cNvSpPr txBox="1"/>
        </xdr:nvSpPr>
        <xdr:spPr>
          <a:xfrm>
            <a:off x="33218119" y="12758734"/>
            <a:ext cx="902344"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43</xdr:col>
      <xdr:colOff>15679</xdr:colOff>
      <xdr:row>71</xdr:row>
      <xdr:rowOff>194072</xdr:rowOff>
    </xdr:from>
    <xdr:to>
      <xdr:col>43</xdr:col>
      <xdr:colOff>15679</xdr:colOff>
      <xdr:row>89</xdr:row>
      <xdr:rowOff>117022</xdr:rowOff>
    </xdr:to>
    <xdr:cxnSp macro="">
      <xdr:nvCxnSpPr>
        <xdr:cNvPr id="27" name="Connecteur droit 26">
          <a:extLst>
            <a:ext uri="{FF2B5EF4-FFF2-40B4-BE49-F238E27FC236}">
              <a16:creationId xmlns:a16="http://schemas.microsoft.com/office/drawing/2014/main" id="{00000000-0008-0000-0300-00001B000000}"/>
            </a:ext>
          </a:extLst>
        </xdr:cNvPr>
        <xdr:cNvCxnSpPr/>
      </xdr:nvCxnSpPr>
      <xdr:spPr>
        <a:xfrm flipV="1">
          <a:off x="22875679" y="13975386"/>
          <a:ext cx="0" cy="3907122"/>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160022</xdr:colOff>
      <xdr:row>70</xdr:row>
      <xdr:rowOff>124641</xdr:rowOff>
    </xdr:from>
    <xdr:to>
      <xdr:col>44</xdr:col>
      <xdr:colOff>197849</xdr:colOff>
      <xdr:row>71</xdr:row>
      <xdr:rowOff>287581</xdr:rowOff>
    </xdr:to>
    <xdr:sp macro="" textlink="">
      <xdr:nvSpPr>
        <xdr:cNvPr id="28" name="ZoneTexte 27">
          <a:extLst>
            <a:ext uri="{FF2B5EF4-FFF2-40B4-BE49-F238E27FC236}">
              <a16:creationId xmlns:a16="http://schemas.microsoft.com/office/drawing/2014/main" id="{00000000-0008-0000-0300-00001C000000}"/>
            </a:ext>
          </a:extLst>
        </xdr:cNvPr>
        <xdr:cNvSpPr txBox="1"/>
      </xdr:nvSpPr>
      <xdr:spPr>
        <a:xfrm>
          <a:off x="22464851" y="13710012"/>
          <a:ext cx="1148169" cy="358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57150</xdr:rowOff>
        </xdr:from>
        <xdr:to>
          <xdr:col>1</xdr:col>
          <xdr:colOff>942975</xdr:colOff>
          <xdr:row>4</xdr:row>
          <xdr:rowOff>28575</xdr:rowOff>
        </xdr:to>
        <xdr:sp macro="" textlink="">
          <xdr:nvSpPr>
            <xdr:cNvPr id="9217" name="Objet 1" hidden="1">
              <a:hlinkClick xmlns:r="http://schemas.openxmlformats.org/officeDocument/2006/relationships" r:id="rId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1165668</xdr:colOff>
      <xdr:row>9</xdr:row>
      <xdr:rowOff>64819</xdr:rowOff>
    </xdr:from>
    <xdr:to>
      <xdr:col>44</xdr:col>
      <xdr:colOff>190499</xdr:colOff>
      <xdr:row>32</xdr:row>
      <xdr:rowOff>81716</xdr:rowOff>
    </xdr:to>
    <xdr:grpSp>
      <xdr:nvGrpSpPr>
        <xdr:cNvPr id="21" name="Groupe 20">
          <a:extLst>
            <a:ext uri="{FF2B5EF4-FFF2-40B4-BE49-F238E27FC236}">
              <a16:creationId xmlns:a16="http://schemas.microsoft.com/office/drawing/2014/main" id="{00000000-0008-0000-0400-000015000000}"/>
            </a:ext>
          </a:extLst>
        </xdr:cNvPr>
        <xdr:cNvGrpSpPr/>
      </xdr:nvGrpSpPr>
      <xdr:grpSpPr>
        <a:xfrm>
          <a:off x="24144731" y="1779319"/>
          <a:ext cx="7478268" cy="4398397"/>
          <a:chOff x="18718870" y="1804798"/>
          <a:chExt cx="6972440" cy="4288119"/>
        </a:xfrm>
      </xdr:grpSpPr>
      <xdr:graphicFrame macro="">
        <xdr:nvGraphicFramePr>
          <xdr:cNvPr id="7" name="Graphique 6">
            <a:extLst>
              <a:ext uri="{FF2B5EF4-FFF2-40B4-BE49-F238E27FC236}">
                <a16:creationId xmlns:a16="http://schemas.microsoft.com/office/drawing/2014/main" id="{00000000-0008-0000-0400-000007000000}"/>
              </a:ext>
            </a:extLst>
          </xdr:cNvPr>
          <xdr:cNvGraphicFramePr>
            <a:graphicFrameLocks/>
          </xdr:cNvGraphicFramePr>
        </xdr:nvGraphicFramePr>
        <xdr:xfrm>
          <a:off x="18718870" y="1804798"/>
          <a:ext cx="6972440" cy="428811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400-000009000000}"/>
              </a:ext>
            </a:extLst>
          </xdr:cNvPr>
          <xdr:cNvCxnSpPr/>
        </xdr:nvCxnSpPr>
        <xdr:spPr>
          <a:xfrm flipV="1">
            <a:off x="23663530" y="2478059"/>
            <a:ext cx="0" cy="2950105"/>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23158408" y="2241493"/>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29</xdr:col>
      <xdr:colOff>1717886</xdr:colOff>
      <xdr:row>39</xdr:row>
      <xdr:rowOff>119062</xdr:rowOff>
    </xdr:from>
    <xdr:to>
      <xdr:col>52</xdr:col>
      <xdr:colOff>866</xdr:colOff>
      <xdr:row>67</xdr:row>
      <xdr:rowOff>6234</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24696949" y="7703343"/>
          <a:ext cx="10617855" cy="5602172"/>
          <a:chOff x="20372917" y="7514166"/>
          <a:chExt cx="10032842" cy="4173407"/>
        </a:xfrm>
      </xdr:grpSpPr>
      <xdr:grpSp>
        <xdr:nvGrpSpPr>
          <xdr:cNvPr id="2" name="Groupe 1">
            <a:extLst>
              <a:ext uri="{FF2B5EF4-FFF2-40B4-BE49-F238E27FC236}">
                <a16:creationId xmlns:a16="http://schemas.microsoft.com/office/drawing/2014/main" id="{00000000-0008-0000-0400-000002000000}"/>
              </a:ext>
            </a:extLst>
          </xdr:cNvPr>
          <xdr:cNvGrpSpPr/>
        </xdr:nvGrpSpPr>
        <xdr:grpSpPr>
          <a:xfrm>
            <a:off x="20372917" y="7514166"/>
            <a:ext cx="10032842" cy="4173407"/>
            <a:chOff x="22396979" y="12012083"/>
            <a:chExt cx="10348437" cy="4169597"/>
          </a:xfrm>
        </xdr:grpSpPr>
        <xdr:graphicFrame macro="">
          <xdr:nvGraphicFramePr>
            <xdr:cNvPr id="6" name="Graphique 5">
              <a:extLst>
                <a:ext uri="{FF2B5EF4-FFF2-40B4-BE49-F238E27FC236}">
                  <a16:creationId xmlns:a16="http://schemas.microsoft.com/office/drawing/2014/main" id="{00000000-0008-0000-0400-000006000000}"/>
                </a:ext>
              </a:extLst>
            </xdr:cNvPr>
            <xdr:cNvGraphicFramePr>
              <a:graphicFrameLocks/>
            </xdr:cNvGraphicFramePr>
          </xdr:nvGraphicFramePr>
          <xdr:xfrm>
            <a:off x="22396979" y="12012083"/>
            <a:ext cx="10348437" cy="4169597"/>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1" name="ZoneTexte 1">
              <a:extLst>
                <a:ext uri="{FF2B5EF4-FFF2-40B4-BE49-F238E27FC236}">
                  <a16:creationId xmlns:a16="http://schemas.microsoft.com/office/drawing/2014/main" id="{00000000-0008-0000-0400-00000B000000}"/>
                </a:ext>
              </a:extLst>
            </xdr:cNvPr>
            <xdr:cNvSpPr txBox="1"/>
          </xdr:nvSpPr>
          <xdr:spPr>
            <a:xfrm>
              <a:off x="28695967" y="15884419"/>
              <a:ext cx="4047271" cy="2435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 d'après SNCF,</a:t>
              </a:r>
              <a:r>
                <a:rPr lang="fr-FR" sz="1000" i="1" baseline="0"/>
                <a:t> RATP</a:t>
              </a:r>
            </a:p>
          </xdr:txBody>
        </xdr:sp>
      </xdr:grpSp>
      <xdr:cxnSp macro="">
        <xdr:nvCxnSpPr>
          <xdr:cNvPr id="14" name="Connecteur droit 13">
            <a:extLst>
              <a:ext uri="{FF2B5EF4-FFF2-40B4-BE49-F238E27FC236}">
                <a16:creationId xmlns:a16="http://schemas.microsoft.com/office/drawing/2014/main" id="{00000000-0008-0000-0400-00000E000000}"/>
              </a:ext>
            </a:extLst>
          </xdr:cNvPr>
          <xdr:cNvCxnSpPr/>
        </xdr:nvCxnSpPr>
        <xdr:spPr>
          <a:xfrm flipV="1">
            <a:off x="28581212" y="8066372"/>
            <a:ext cx="0" cy="299556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5" name="ZoneTexte 14">
            <a:extLst>
              <a:ext uri="{FF2B5EF4-FFF2-40B4-BE49-F238E27FC236}">
                <a16:creationId xmlns:a16="http://schemas.microsoft.com/office/drawing/2014/main" id="{00000000-0008-0000-0400-00000F000000}"/>
              </a:ext>
            </a:extLst>
          </xdr:cNvPr>
          <xdr:cNvSpPr txBox="1"/>
        </xdr:nvSpPr>
        <xdr:spPr>
          <a:xfrm>
            <a:off x="28097991" y="7854057"/>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54</xdr:col>
      <xdr:colOff>598384</xdr:colOff>
      <xdr:row>40</xdr:row>
      <xdr:rowOff>69955</xdr:rowOff>
    </xdr:from>
    <xdr:to>
      <xdr:col>70</xdr:col>
      <xdr:colOff>346697</xdr:colOff>
      <xdr:row>60</xdr:row>
      <xdr:rowOff>100223</xdr:rowOff>
    </xdr:to>
    <xdr:grpSp>
      <xdr:nvGrpSpPr>
        <xdr:cNvPr id="19" name="Groupe 18">
          <a:extLst>
            <a:ext uri="{FF2B5EF4-FFF2-40B4-BE49-F238E27FC236}">
              <a16:creationId xmlns:a16="http://schemas.microsoft.com/office/drawing/2014/main" id="{00000000-0008-0000-0400-000013000000}"/>
            </a:ext>
          </a:extLst>
        </xdr:cNvPr>
        <xdr:cNvGrpSpPr/>
      </xdr:nvGrpSpPr>
      <xdr:grpSpPr>
        <a:xfrm>
          <a:off x="37198197" y="7844736"/>
          <a:ext cx="9178063" cy="4221268"/>
          <a:chOff x="31167917" y="7567083"/>
          <a:chExt cx="6058958" cy="4180417"/>
        </a:xfrm>
      </xdr:grpSpPr>
      <xdr:graphicFrame macro="">
        <xdr:nvGraphicFramePr>
          <xdr:cNvPr id="12" name="Graphique 11">
            <a:extLst>
              <a:ext uri="{FF2B5EF4-FFF2-40B4-BE49-F238E27FC236}">
                <a16:creationId xmlns:a16="http://schemas.microsoft.com/office/drawing/2014/main" id="{00000000-0008-0000-0400-00000C000000}"/>
              </a:ext>
            </a:extLst>
          </xdr:cNvPr>
          <xdr:cNvGraphicFramePr>
            <a:graphicFrameLocks/>
          </xdr:cNvGraphicFramePr>
        </xdr:nvGraphicFramePr>
        <xdr:xfrm>
          <a:off x="31167917" y="7567083"/>
          <a:ext cx="6058958" cy="4180417"/>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7" name="Connecteur droit 16">
            <a:extLst>
              <a:ext uri="{FF2B5EF4-FFF2-40B4-BE49-F238E27FC236}">
                <a16:creationId xmlns:a16="http://schemas.microsoft.com/office/drawing/2014/main" id="{00000000-0008-0000-0400-000011000000}"/>
              </a:ext>
            </a:extLst>
          </xdr:cNvPr>
          <xdr:cNvCxnSpPr/>
        </xdr:nvCxnSpPr>
        <xdr:spPr>
          <a:xfrm flipV="1">
            <a:off x="35496581" y="8474000"/>
            <a:ext cx="0" cy="2654314"/>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8" name="ZoneTexte 17">
            <a:extLst>
              <a:ext uri="{FF2B5EF4-FFF2-40B4-BE49-F238E27FC236}">
                <a16:creationId xmlns:a16="http://schemas.microsoft.com/office/drawing/2014/main" id="{00000000-0008-0000-0400-000012000000}"/>
              </a:ext>
            </a:extLst>
          </xdr:cNvPr>
          <xdr:cNvSpPr txBox="1"/>
        </xdr:nvSpPr>
        <xdr:spPr>
          <a:xfrm>
            <a:off x="35181193" y="8235232"/>
            <a:ext cx="1475651" cy="334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61</xdr:col>
      <xdr:colOff>470423</xdr:colOff>
      <xdr:row>58</xdr:row>
      <xdr:rowOff>74712</xdr:rowOff>
    </xdr:from>
    <xdr:to>
      <xdr:col>66</xdr:col>
      <xdr:colOff>245723</xdr:colOff>
      <xdr:row>60</xdr:row>
      <xdr:rowOff>145520</xdr:rowOff>
    </xdr:to>
    <xdr:sp macro="" textlink="">
      <xdr:nvSpPr>
        <xdr:cNvPr id="22" name="ZoneTexte 1">
          <a:extLst>
            <a:ext uri="{FF2B5EF4-FFF2-40B4-BE49-F238E27FC236}">
              <a16:creationId xmlns:a16="http://schemas.microsoft.com/office/drawing/2014/main" id="{00000000-0008-0000-0400-000016000000}"/>
            </a:ext>
          </a:extLst>
        </xdr:cNvPr>
        <xdr:cNvSpPr txBox="1"/>
      </xdr:nvSpPr>
      <xdr:spPr>
        <a:xfrm rot="10800000" flipV="1">
          <a:off x="34469381" y="11729608"/>
          <a:ext cx="2156550" cy="4412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 d'après SNCF,</a:t>
          </a:r>
          <a:r>
            <a:rPr lang="fr-FR" sz="1000" i="1" baseline="0"/>
            <a:t> RATP</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0.55367</cdr:x>
      <cdr:y>0.93481</cdr:y>
    </cdr:from>
    <cdr:to>
      <cdr:x>0.99963</cdr:x>
      <cdr:y>1</cdr:y>
    </cdr:to>
    <cdr:sp macro="" textlink="">
      <cdr:nvSpPr>
        <cdr:cNvPr id="3" name="ZoneTexte 1"/>
        <cdr:cNvSpPr txBox="1"/>
      </cdr:nvSpPr>
      <cdr:spPr>
        <a:xfrm xmlns:a="http://schemas.openxmlformats.org/drawingml/2006/main">
          <a:off x="4058210" y="4127285"/>
          <a:ext cx="3268687" cy="287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Île-de-France</a:t>
          </a:r>
          <a:r>
            <a:rPr lang="fr-FR" sz="1000" i="1" baseline="0"/>
            <a:t> Mobilités </a:t>
          </a:r>
          <a:r>
            <a:rPr lang="fr-FR" sz="1000" i="1"/>
            <a:t>d'après SNCF,</a:t>
          </a:r>
          <a:r>
            <a:rPr lang="fr-FR" sz="1000" i="1" baseline="0"/>
            <a:t> RATP, Optile</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66675</xdr:rowOff>
        </xdr:from>
        <xdr:to>
          <xdr:col>1</xdr:col>
          <xdr:colOff>923925</xdr:colOff>
          <xdr:row>4</xdr:row>
          <xdr:rowOff>28575</xdr:rowOff>
        </xdr:to>
        <xdr:sp macro="" textlink="">
          <xdr:nvSpPr>
            <xdr:cNvPr id="36865" name="Objet 1" hidden="1">
              <a:hlinkClick xmlns:r="http://schemas.openxmlformats.org/officeDocument/2006/relationships" r:id="rId1"/>
              <a:extLst>
                <a:ext uri="{63B3BB69-23CF-44E3-9099-C40C66FF867C}">
                  <a14:compatExt spid="_x0000_s36865"/>
                </a:ext>
                <a:ext uri="{FF2B5EF4-FFF2-40B4-BE49-F238E27FC236}">
                  <a16:creationId xmlns:a16="http://schemas.microsoft.com/office/drawing/2014/main" id="{00000000-0008-0000-05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159747</xdr:colOff>
      <xdr:row>11</xdr:row>
      <xdr:rowOff>151041</xdr:rowOff>
    </xdr:from>
    <xdr:to>
      <xdr:col>47</xdr:col>
      <xdr:colOff>389980</xdr:colOff>
      <xdr:row>40</xdr:row>
      <xdr:rowOff>0</xdr:rowOff>
    </xdr:to>
    <xdr:grpSp>
      <xdr:nvGrpSpPr>
        <xdr:cNvPr id="11" name="Groupe 10">
          <a:extLst>
            <a:ext uri="{FF2B5EF4-FFF2-40B4-BE49-F238E27FC236}">
              <a16:creationId xmlns:a16="http://schemas.microsoft.com/office/drawing/2014/main" id="{00000000-0008-0000-0500-00000B000000}"/>
            </a:ext>
          </a:extLst>
        </xdr:cNvPr>
        <xdr:cNvGrpSpPr/>
      </xdr:nvGrpSpPr>
      <xdr:grpSpPr>
        <a:xfrm>
          <a:off x="20955997" y="2752099"/>
          <a:ext cx="9913983" cy="5515113"/>
          <a:chOff x="17770929" y="2748644"/>
          <a:chExt cx="8174868" cy="2302932"/>
        </a:xfrm>
      </xdr:grpSpPr>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17770929" y="2748644"/>
          <a:ext cx="8174868" cy="2302932"/>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Connecteur droit 4">
            <a:extLst>
              <a:ext uri="{FF2B5EF4-FFF2-40B4-BE49-F238E27FC236}">
                <a16:creationId xmlns:a16="http://schemas.microsoft.com/office/drawing/2014/main" id="{00000000-0008-0000-0500-000005000000}"/>
              </a:ext>
            </a:extLst>
          </xdr:cNvPr>
          <xdr:cNvCxnSpPr/>
        </xdr:nvCxnSpPr>
        <xdr:spPr>
          <a:xfrm flipH="1" flipV="1">
            <a:off x="24123929" y="3284575"/>
            <a:ext cx="603" cy="134128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23662323" y="3154916"/>
            <a:ext cx="1198548" cy="152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28</xdr:col>
      <xdr:colOff>265399</xdr:colOff>
      <xdr:row>45</xdr:row>
      <xdr:rowOff>175380</xdr:rowOff>
    </xdr:from>
    <xdr:to>
      <xdr:col>47</xdr:col>
      <xdr:colOff>68327</xdr:colOff>
      <xdr:row>68</xdr:row>
      <xdr:rowOff>165189</xdr:rowOff>
    </xdr:to>
    <xdr:grpSp>
      <xdr:nvGrpSpPr>
        <xdr:cNvPr id="10" name="Groupe 9">
          <a:extLst>
            <a:ext uri="{FF2B5EF4-FFF2-40B4-BE49-F238E27FC236}">
              <a16:creationId xmlns:a16="http://schemas.microsoft.com/office/drawing/2014/main" id="{00000000-0008-0000-0500-00000A000000}"/>
            </a:ext>
          </a:extLst>
        </xdr:cNvPr>
        <xdr:cNvGrpSpPr/>
      </xdr:nvGrpSpPr>
      <xdr:grpSpPr>
        <a:xfrm>
          <a:off x="21061649" y="10139995"/>
          <a:ext cx="9486678" cy="4850002"/>
          <a:chOff x="17902163" y="7123189"/>
          <a:chExt cx="8155516" cy="2915078"/>
        </a:xfrm>
      </xdr:grpSpPr>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17902163" y="7123189"/>
          <a:ext cx="8155516" cy="2915078"/>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8" name="Connecteur droit 7">
            <a:extLst>
              <a:ext uri="{FF2B5EF4-FFF2-40B4-BE49-F238E27FC236}">
                <a16:creationId xmlns:a16="http://schemas.microsoft.com/office/drawing/2014/main" id="{00000000-0008-0000-0500-000008000000}"/>
              </a:ext>
            </a:extLst>
          </xdr:cNvPr>
          <xdr:cNvCxnSpPr/>
        </xdr:nvCxnSpPr>
        <xdr:spPr>
          <a:xfrm flipH="1" flipV="1">
            <a:off x="24223826" y="7791852"/>
            <a:ext cx="15110" cy="172043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 name="ZoneTexte 8">
            <a:extLst>
              <a:ext uri="{FF2B5EF4-FFF2-40B4-BE49-F238E27FC236}">
                <a16:creationId xmlns:a16="http://schemas.microsoft.com/office/drawing/2014/main" id="{00000000-0008-0000-0500-000009000000}"/>
              </a:ext>
            </a:extLst>
          </xdr:cNvPr>
          <xdr:cNvSpPr txBox="1"/>
        </xdr:nvSpPr>
        <xdr:spPr>
          <a:xfrm>
            <a:off x="23871955" y="7630514"/>
            <a:ext cx="1092007" cy="194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0.61494</cdr:x>
      <cdr:y>0.89251</cdr:y>
    </cdr:from>
    <cdr:to>
      <cdr:x>0.99313</cdr:x>
      <cdr:y>0.99265</cdr:y>
    </cdr:to>
    <cdr:sp macro="" textlink="">
      <cdr:nvSpPr>
        <cdr:cNvPr id="3" name="ZoneTexte 1"/>
        <cdr:cNvSpPr txBox="1"/>
      </cdr:nvSpPr>
      <cdr:spPr>
        <a:xfrm xmlns:a="http://schemas.openxmlformats.org/drawingml/2006/main">
          <a:off x="5418666" y="2055390"/>
          <a:ext cx="3332481" cy="230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d'après SNCF,</a:t>
          </a:r>
          <a:r>
            <a:rPr lang="fr-FR" sz="1000" i="1" baseline="0"/>
            <a:t> RATP, Optile</a:t>
          </a:r>
        </a:p>
      </cdr:txBody>
    </cdr:sp>
  </cdr:relSizeAnchor>
</c:userShapes>
</file>

<file path=xl/drawings/drawing9.xml><?xml version="1.0" encoding="utf-8"?>
<c:userShapes xmlns:c="http://schemas.openxmlformats.org/drawingml/2006/chart">
  <cdr:relSizeAnchor xmlns:cdr="http://schemas.openxmlformats.org/drawingml/2006/chartDrawing">
    <cdr:from>
      <cdr:x>0.61398</cdr:x>
      <cdr:y>0.89159</cdr:y>
    </cdr:from>
    <cdr:to>
      <cdr:x>0.99472</cdr:x>
      <cdr:y>0.97785</cdr:y>
    </cdr:to>
    <cdr:sp macro="" textlink="">
      <cdr:nvSpPr>
        <cdr:cNvPr id="3" name="ZoneTexte 1"/>
        <cdr:cNvSpPr txBox="1"/>
      </cdr:nvSpPr>
      <cdr:spPr>
        <a:xfrm xmlns:a="http://schemas.openxmlformats.org/drawingml/2006/main">
          <a:off x="5393265" y="2265748"/>
          <a:ext cx="3344521" cy="2192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d'après SNCF,</a:t>
          </a:r>
          <a:r>
            <a:rPr lang="fr-FR" sz="1000" i="1" baseline="0"/>
            <a:t> RATP, Optile</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oleObject" Target="../embeddings/oleObject6.bin"/><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8:B31"/>
  <sheetViews>
    <sheetView showGridLines="0" workbookViewId="0">
      <selection activeCell="D26" sqref="D26"/>
    </sheetView>
  </sheetViews>
  <sheetFormatPr baseColWidth="10" defaultColWidth="11.42578125" defaultRowHeight="15"/>
  <cols>
    <col min="2" max="2" width="111.5703125" customWidth="1"/>
  </cols>
  <sheetData>
    <row r="8" spans="1:2" ht="15" customHeight="1">
      <c r="A8" s="4"/>
    </row>
    <row r="9" spans="1:2" ht="15" customHeight="1">
      <c r="A9" s="4"/>
      <c r="B9" s="195" t="s">
        <v>42</v>
      </c>
    </row>
    <row r="10" spans="1:2" ht="15" customHeight="1">
      <c r="A10" s="4"/>
      <c r="B10" s="196"/>
    </row>
    <row r="11" spans="1:2" ht="15" customHeight="1">
      <c r="A11" s="4"/>
      <c r="B11" s="4"/>
    </row>
    <row r="12" spans="1:2">
      <c r="B12" s="1" t="s">
        <v>44</v>
      </c>
    </row>
    <row r="13" spans="1:2">
      <c r="B13" s="27">
        <v>45762</v>
      </c>
    </row>
    <row r="15" spans="1:2" ht="15.75">
      <c r="B15" s="5" t="s">
        <v>25</v>
      </c>
    </row>
    <row r="16" spans="1:2" ht="15.75">
      <c r="B16" s="5"/>
    </row>
    <row r="17" spans="2:2" ht="15.75">
      <c r="B17" s="6" t="s">
        <v>26</v>
      </c>
    </row>
    <row r="18" spans="2:2" ht="15.75">
      <c r="B18" s="6" t="s">
        <v>27</v>
      </c>
    </row>
    <row r="19" spans="2:2" ht="15.75">
      <c r="B19" s="6"/>
    </row>
    <row r="20" spans="2:2">
      <c r="B20" s="9" t="s">
        <v>28</v>
      </c>
    </row>
    <row r="21" spans="2:2">
      <c r="B21" s="9"/>
    </row>
    <row r="22" spans="2:2">
      <c r="B22" s="9" t="s">
        <v>146</v>
      </c>
    </row>
    <row r="23" spans="2:2">
      <c r="B23" s="26" t="s">
        <v>147</v>
      </c>
    </row>
    <row r="24" spans="2:2">
      <c r="B24" s="26" t="s">
        <v>148</v>
      </c>
    </row>
    <row r="25" spans="2:2">
      <c r="B25" s="26" t="s">
        <v>149</v>
      </c>
    </row>
    <row r="26" spans="2:2">
      <c r="B26" s="26" t="s">
        <v>150</v>
      </c>
    </row>
    <row r="27" spans="2:2">
      <c r="B27" s="26" t="s">
        <v>151</v>
      </c>
    </row>
    <row r="31" spans="2:2">
      <c r="B31" s="172"/>
    </row>
  </sheetData>
  <mergeCells count="1">
    <mergeCell ref="B9:B10"/>
  </mergeCells>
  <hyperlinks>
    <hyperlink ref="B20" location="Préambule!A1" display="Préambule" xr:uid="{00000000-0004-0000-0100-000000000000}"/>
    <hyperlink ref="B23" location="'2- TK COM Trains RER métro'!A1" display="2 - Offre commerciale contractuelle et réalisée sur le réseau ferré (Trains, Métro)" xr:uid="{00000000-0004-0000-0100-000001000000}"/>
    <hyperlink ref="B25" location="'4- VK Com TRAMWAYS'!A1" display="4 - Offre commerciale contractuelle et réalisée sur le réseau de surface (TRAMWAYS)" xr:uid="{00000000-0004-0000-0100-000002000000}"/>
    <hyperlink ref="B26" location="'5- PAM'!A1" display="5 - Services Pour Aider à la Mobilité (PAM)" xr:uid="{00000000-0004-0000-0100-000003000000}"/>
    <hyperlink ref="B27" location="'6- Voguéo'!A1" display="6 - Voguéo" xr:uid="{00000000-0004-0000-0100-000004000000}"/>
    <hyperlink ref="B24" location="'3- VK Com BUS'!A1" display="3 - Offre commerciale contractuelle et réalisée sur le réseau de surface (BUS)" xr:uid="{00000000-0004-0000-0100-000005000000}"/>
    <hyperlink ref="B22" location="'1- VK tous modes'!A1" display="1- Offre commerciale contractuelle et réalisé sur chaque réseau (Train, Métro, Bus, Tramways)" xr:uid="{DFD02251-371D-4848-BC67-E97AEA3B966D}"/>
  </hyperlinks>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MSPhotoEd.3" shapeId="1025" r:id="rId4">
          <objectPr defaultSize="0" autoPict="0" r:id="rId5">
            <anchor moveWithCells="1">
              <from>
                <xdr:col>0</xdr:col>
                <xdr:colOff>47625</xdr:colOff>
                <xdr:row>0</xdr:row>
                <xdr:rowOff>47625</xdr:rowOff>
              </from>
              <to>
                <xdr:col>1</xdr:col>
                <xdr:colOff>962025</xdr:colOff>
                <xdr:row>4</xdr:row>
                <xdr:rowOff>9525</xdr:rowOff>
              </to>
            </anchor>
          </objectPr>
        </oleObject>
      </mc:Choice>
      <mc:Fallback>
        <oleObject progId="MSPhotoEd.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7:D26"/>
  <sheetViews>
    <sheetView showGridLines="0" workbookViewId="0">
      <selection activeCell="O26" sqref="O26"/>
    </sheetView>
  </sheetViews>
  <sheetFormatPr baseColWidth="10" defaultRowHeight="15"/>
  <cols>
    <col min="2" max="2" width="11.42578125" customWidth="1"/>
    <col min="3" max="3" width="0.7109375" customWidth="1"/>
  </cols>
  <sheetData>
    <row r="7" spans="2:2">
      <c r="B7" s="1"/>
    </row>
    <row r="26" spans="1:4" ht="15.75">
      <c r="A26" s="7"/>
      <c r="D26" s="8"/>
    </row>
  </sheetData>
  <pageMargins left="0.70866141732283472" right="0.70866141732283472" top="0.74803149606299213" bottom="0.74803149606299213" header="0.31496062992125984" footer="0.31496062992125984"/>
  <pageSetup paperSize="9" scale="84" orientation="portrait" r:id="rId1"/>
  <drawing r:id="rId2"/>
  <legacyDrawing r:id="rId3"/>
  <oleObjects>
    <mc:AlternateContent xmlns:mc="http://schemas.openxmlformats.org/markup-compatibility/2006">
      <mc:Choice Requires="x14">
        <oleObject progId="MSPhotoEd.3" shapeId="2049" r:id="rId4">
          <objectPr defaultSize="0" autoPict="0" r:id="rId5">
            <anchor moveWithCells="1">
              <from>
                <xdr:col>0</xdr:col>
                <xdr:colOff>0</xdr:colOff>
                <xdr:row>0</xdr:row>
                <xdr:rowOff>0</xdr:rowOff>
              </from>
              <to>
                <xdr:col>3</xdr:col>
                <xdr:colOff>104775</xdr:colOff>
                <xdr:row>3</xdr:row>
                <xdr:rowOff>152400</xdr:rowOff>
              </to>
            </anchor>
          </objectPr>
        </oleObject>
      </mc:Choice>
      <mc:Fallback>
        <oleObject progId="MSPhotoEd.3"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3197-8F71-49FA-914B-4EB98E9F0B44}">
  <sheetPr codeName="Feuil3">
    <tabColor rgb="FF00B050"/>
  </sheetPr>
  <dimension ref="A5:AC82"/>
  <sheetViews>
    <sheetView zoomScaleNormal="100" workbookViewId="0">
      <pane xSplit="1" topLeftCell="B1" activePane="topRight" state="frozen"/>
      <selection activeCell="A22" sqref="A22"/>
      <selection pane="topRight" activeCell="F80" sqref="F80"/>
    </sheetView>
  </sheetViews>
  <sheetFormatPr baseColWidth="10" defaultColWidth="11.42578125" defaultRowHeight="15"/>
  <cols>
    <col min="1" max="1" width="26.28515625" customWidth="1"/>
    <col min="2" max="2" width="29.85546875" customWidth="1"/>
    <col min="3" max="23" width="6.5703125" customWidth="1"/>
    <col min="24" max="24" width="6.140625" customWidth="1"/>
    <col min="25" max="27" width="6.140625" bestFit="1" customWidth="1"/>
    <col min="28" max="28" width="16.28515625" customWidth="1"/>
    <col min="29" max="29" width="14.5703125" bestFit="1" customWidth="1"/>
  </cols>
  <sheetData>
    <row r="5" spans="1:29">
      <c r="A5" s="14" t="s">
        <v>119</v>
      </c>
    </row>
    <row r="7" spans="1:29" ht="14.45" customHeight="1">
      <c r="A7" s="63" t="s">
        <v>179</v>
      </c>
      <c r="X7" s="91"/>
    </row>
    <row r="8" spans="1:29">
      <c r="A8" s="76"/>
      <c r="B8" s="77"/>
      <c r="C8" s="20">
        <v>2000</v>
      </c>
      <c r="D8" s="20">
        <v>2001</v>
      </c>
      <c r="E8" s="20">
        <v>2002</v>
      </c>
      <c r="F8" s="20">
        <v>2003</v>
      </c>
      <c r="G8" s="20">
        <v>2004</v>
      </c>
      <c r="H8" s="20">
        <v>2005</v>
      </c>
      <c r="I8" s="20">
        <v>2006</v>
      </c>
      <c r="J8" s="20">
        <v>2007</v>
      </c>
      <c r="K8" s="20">
        <v>2008</v>
      </c>
      <c r="L8" s="20">
        <v>2009</v>
      </c>
      <c r="M8" s="20">
        <v>2010</v>
      </c>
      <c r="N8" s="20">
        <v>2011</v>
      </c>
      <c r="O8" s="20">
        <v>2012</v>
      </c>
      <c r="P8" s="20">
        <v>2013</v>
      </c>
      <c r="Q8" s="20">
        <v>2014</v>
      </c>
      <c r="R8" s="20">
        <v>2015</v>
      </c>
      <c r="S8" s="20">
        <v>2016</v>
      </c>
      <c r="T8" s="20">
        <v>2017</v>
      </c>
      <c r="U8" s="20">
        <v>2018</v>
      </c>
      <c r="V8" s="20">
        <v>2019</v>
      </c>
      <c r="W8" s="20">
        <v>2020</v>
      </c>
      <c r="X8" s="20">
        <v>2021</v>
      </c>
      <c r="Y8" s="20">
        <v>2022</v>
      </c>
      <c r="Z8" s="20">
        <v>2023</v>
      </c>
      <c r="AA8" s="20">
        <v>2024</v>
      </c>
    </row>
    <row r="9" spans="1:29">
      <c r="A9" s="197" t="s">
        <v>143</v>
      </c>
      <c r="B9" s="58" t="s">
        <v>3</v>
      </c>
      <c r="C9" s="31" t="s">
        <v>8</v>
      </c>
      <c r="D9" s="31" t="s">
        <v>8</v>
      </c>
      <c r="E9" s="31" t="s">
        <v>8</v>
      </c>
      <c r="F9" s="31" t="s">
        <v>8</v>
      </c>
      <c r="G9" s="31">
        <v>53.6</v>
      </c>
      <c r="H9" s="31">
        <v>53.8</v>
      </c>
      <c r="I9" s="31">
        <v>54.7</v>
      </c>
      <c r="J9" s="31">
        <v>55.7</v>
      </c>
      <c r="K9" s="31">
        <v>56.5</v>
      </c>
      <c r="L9" s="31">
        <v>58.7</v>
      </c>
      <c r="M9" s="31">
        <v>60.2</v>
      </c>
      <c r="N9" s="31">
        <v>60.3</v>
      </c>
      <c r="O9" s="31">
        <v>60.3</v>
      </c>
      <c r="P9" s="31">
        <v>60.2</v>
      </c>
      <c r="Q9" s="31">
        <v>61</v>
      </c>
      <c r="R9" s="31">
        <v>61</v>
      </c>
      <c r="S9" s="31">
        <v>61.3</v>
      </c>
      <c r="T9" s="31">
        <v>61.4</v>
      </c>
      <c r="U9" s="31">
        <v>61.4</v>
      </c>
      <c r="V9" s="117">
        <v>61.15</v>
      </c>
      <c r="W9" s="31">
        <v>61.37</v>
      </c>
      <c r="X9" s="31">
        <v>61.2</v>
      </c>
      <c r="Y9" s="31">
        <v>59.98</v>
      </c>
      <c r="Z9" s="31">
        <v>59.52</v>
      </c>
      <c r="AA9" s="31">
        <v>60.41</v>
      </c>
    </row>
    <row r="10" spans="1:29">
      <c r="A10" s="198"/>
      <c r="B10" s="20" t="s">
        <v>2</v>
      </c>
      <c r="C10" s="31" t="s">
        <v>8</v>
      </c>
      <c r="D10" s="31" t="s">
        <v>8</v>
      </c>
      <c r="E10" s="31" t="s">
        <v>8</v>
      </c>
      <c r="F10" s="31" t="s">
        <v>8</v>
      </c>
      <c r="G10" s="31" t="s">
        <v>8</v>
      </c>
      <c r="H10" s="31">
        <v>12.3</v>
      </c>
      <c r="I10" s="31">
        <v>12.3</v>
      </c>
      <c r="J10" s="31">
        <v>12.4</v>
      </c>
      <c r="K10" s="31">
        <v>12.9</v>
      </c>
      <c r="L10" s="31">
        <v>12.9</v>
      </c>
      <c r="M10" s="31">
        <v>12.9</v>
      </c>
      <c r="N10" s="31">
        <v>12.9</v>
      </c>
      <c r="O10" s="31">
        <v>12.9</v>
      </c>
      <c r="P10" s="31">
        <v>12.9</v>
      </c>
      <c r="Q10" s="31">
        <v>13</v>
      </c>
      <c r="R10" s="31">
        <v>12.9</v>
      </c>
      <c r="S10" s="31">
        <v>12.8</v>
      </c>
      <c r="T10" s="31">
        <v>12.8</v>
      </c>
      <c r="U10" s="31">
        <v>13</v>
      </c>
      <c r="V10" s="117">
        <v>13.07</v>
      </c>
      <c r="W10" s="31">
        <v>13.11</v>
      </c>
      <c r="X10" s="123">
        <v>12.5</v>
      </c>
      <c r="Y10" s="123">
        <v>13.3</v>
      </c>
      <c r="Z10" s="123">
        <v>13.27</v>
      </c>
      <c r="AA10" s="123">
        <v>13.36</v>
      </c>
    </row>
    <row r="11" spans="1:29">
      <c r="A11" s="199"/>
      <c r="B11" s="20" t="s">
        <v>113</v>
      </c>
      <c r="C11" s="51" t="s">
        <v>8</v>
      </c>
      <c r="D11" s="51" t="s">
        <v>8</v>
      </c>
      <c r="E11" s="51" t="s">
        <v>8</v>
      </c>
      <c r="F11" s="51" t="s">
        <v>8</v>
      </c>
      <c r="G11" s="51">
        <v>53.6</v>
      </c>
      <c r="H11" s="51">
        <v>66.099999999999994</v>
      </c>
      <c r="I11" s="51">
        <v>67</v>
      </c>
      <c r="J11" s="51">
        <v>68.099999999999994</v>
      </c>
      <c r="K11" s="51">
        <v>69.400000000000006</v>
      </c>
      <c r="L11" s="51">
        <v>71.599999999999994</v>
      </c>
      <c r="M11" s="51">
        <v>73.099999999999994</v>
      </c>
      <c r="N11" s="51">
        <v>73.2</v>
      </c>
      <c r="O11" s="51">
        <v>73.2</v>
      </c>
      <c r="P11" s="51">
        <v>73.099999999999994</v>
      </c>
      <c r="Q11" s="51">
        <v>74</v>
      </c>
      <c r="R11" s="51">
        <v>73.900000000000006</v>
      </c>
      <c r="S11" s="51">
        <v>74.099999999999994</v>
      </c>
      <c r="T11" s="51">
        <v>74.2</v>
      </c>
      <c r="U11" s="51">
        <v>74.400000000000006</v>
      </c>
      <c r="V11" s="118">
        <v>74.22</v>
      </c>
      <c r="W11" s="51">
        <v>74.47999999999999</v>
      </c>
      <c r="X11" s="124">
        <v>73.7</v>
      </c>
      <c r="Y11" s="124">
        <v>73.28</v>
      </c>
      <c r="Z11" s="124">
        <v>72.790000000000006</v>
      </c>
      <c r="AA11" s="124">
        <v>73.77</v>
      </c>
      <c r="AB11" s="21"/>
      <c r="AC11" s="21"/>
    </row>
    <row r="12" spans="1:29">
      <c r="A12" s="20" t="s">
        <v>173</v>
      </c>
      <c r="B12" s="20" t="s">
        <v>2</v>
      </c>
      <c r="C12" s="31" t="s">
        <v>8</v>
      </c>
      <c r="D12" s="31" t="s">
        <v>8</v>
      </c>
      <c r="E12" s="31" t="s">
        <v>8</v>
      </c>
      <c r="F12" s="31" t="s">
        <v>8</v>
      </c>
      <c r="G12" s="31">
        <v>44.5</v>
      </c>
      <c r="H12" s="31">
        <v>44.9</v>
      </c>
      <c r="I12" s="31">
        <v>44.7</v>
      </c>
      <c r="J12" s="31">
        <v>46</v>
      </c>
      <c r="K12" s="31">
        <v>47.4</v>
      </c>
      <c r="L12" s="31">
        <v>48.2</v>
      </c>
      <c r="M12" s="31">
        <v>48.1</v>
      </c>
      <c r="N12" s="31">
        <v>48.1</v>
      </c>
      <c r="O12" s="31">
        <v>48.5</v>
      </c>
      <c r="P12" s="31">
        <v>49.1</v>
      </c>
      <c r="Q12" s="31">
        <v>49.7</v>
      </c>
      <c r="R12" s="31">
        <v>50.6</v>
      </c>
      <c r="S12" s="31">
        <v>50.8</v>
      </c>
      <c r="T12" s="31">
        <v>50.8</v>
      </c>
      <c r="U12" s="31">
        <v>50.69</v>
      </c>
      <c r="V12" s="117">
        <v>50.65</v>
      </c>
      <c r="W12" s="31">
        <v>50.9</v>
      </c>
      <c r="X12" s="125">
        <v>48.960000000000008</v>
      </c>
      <c r="Y12" s="125">
        <v>51.03</v>
      </c>
      <c r="Z12" s="125">
        <v>52.14</v>
      </c>
      <c r="AA12" s="125">
        <v>55.89</v>
      </c>
    </row>
    <row r="13" spans="1:29">
      <c r="A13" s="200" t="s">
        <v>114</v>
      </c>
      <c r="B13" s="201"/>
      <c r="C13" s="51" t="s">
        <v>8</v>
      </c>
      <c r="D13" s="51" t="s">
        <v>8</v>
      </c>
      <c r="E13" s="51" t="s">
        <v>8</v>
      </c>
      <c r="F13" s="51" t="s">
        <v>8</v>
      </c>
      <c r="G13" s="51">
        <v>98.1</v>
      </c>
      <c r="H13" s="51">
        <v>110.8</v>
      </c>
      <c r="I13" s="51">
        <v>111.6</v>
      </c>
      <c r="J13" s="51">
        <v>114.1</v>
      </c>
      <c r="K13" s="51">
        <v>116.9</v>
      </c>
      <c r="L13" s="51">
        <v>119.7</v>
      </c>
      <c r="M13" s="51">
        <v>121.2</v>
      </c>
      <c r="N13" s="51">
        <v>121.3</v>
      </c>
      <c r="O13" s="51">
        <v>121.7</v>
      </c>
      <c r="P13" s="51">
        <v>122.2</v>
      </c>
      <c r="Q13" s="51">
        <v>123.7</v>
      </c>
      <c r="R13" s="51">
        <v>124.5</v>
      </c>
      <c r="S13" s="51">
        <v>124.9</v>
      </c>
      <c r="T13" s="51">
        <v>124.9</v>
      </c>
      <c r="U13" s="51">
        <v>125.09</v>
      </c>
      <c r="V13" s="118">
        <v>124.87</v>
      </c>
      <c r="W13" s="51">
        <v>125.38</v>
      </c>
      <c r="X13" s="51">
        <v>122.7</v>
      </c>
      <c r="Y13" s="51">
        <v>124.31</v>
      </c>
      <c r="Z13" s="51">
        <v>124.93</v>
      </c>
      <c r="AA13" s="51">
        <v>129.66</v>
      </c>
    </row>
    <row r="14" spans="1:29" ht="28.9" customHeight="1">
      <c r="A14" s="20" t="s">
        <v>165</v>
      </c>
      <c r="B14" s="58" t="s">
        <v>188</v>
      </c>
      <c r="C14" s="31" t="s">
        <v>8</v>
      </c>
      <c r="D14" s="31" t="s">
        <v>8</v>
      </c>
      <c r="E14" s="31" t="s">
        <v>8</v>
      </c>
      <c r="F14" s="31" t="s">
        <v>8</v>
      </c>
      <c r="G14" s="31">
        <v>2.6</v>
      </c>
      <c r="H14" s="31">
        <v>2.7</v>
      </c>
      <c r="I14" s="31">
        <v>2.6</v>
      </c>
      <c r="J14" s="31">
        <v>4.3</v>
      </c>
      <c r="K14" s="31">
        <v>4.4000000000000004</v>
      </c>
      <c r="L14" s="31">
        <v>4.5</v>
      </c>
      <c r="M14" s="31">
        <v>4.8</v>
      </c>
      <c r="N14" s="31">
        <v>4.8</v>
      </c>
      <c r="O14" s="31">
        <v>4.8</v>
      </c>
      <c r="P14" s="31">
        <v>7.9</v>
      </c>
      <c r="Q14" s="31">
        <v>9.5</v>
      </c>
      <c r="R14" s="31">
        <v>11.9</v>
      </c>
      <c r="S14" s="31">
        <v>12.3</v>
      </c>
      <c r="T14" s="31">
        <v>13</v>
      </c>
      <c r="U14" s="31">
        <v>13.660000000000002</v>
      </c>
      <c r="V14" s="117">
        <v>14.4</v>
      </c>
      <c r="W14" s="117">
        <v>14.619999999999997</v>
      </c>
      <c r="X14" s="117">
        <v>16.399999999999999</v>
      </c>
      <c r="Y14" s="117">
        <v>16.370000000000005</v>
      </c>
      <c r="Z14" s="117">
        <v>17.968999999999998</v>
      </c>
      <c r="AA14" s="117">
        <v>19.37</v>
      </c>
    </row>
    <row r="15" spans="1:29">
      <c r="A15" s="20" t="s">
        <v>115</v>
      </c>
      <c r="B15" s="20" t="s">
        <v>2</v>
      </c>
      <c r="C15" s="31" t="s">
        <v>8</v>
      </c>
      <c r="D15" s="31" t="s">
        <v>8</v>
      </c>
      <c r="E15" s="31" t="s">
        <v>8</v>
      </c>
      <c r="F15" s="31" t="s">
        <v>8</v>
      </c>
      <c r="G15" s="31" t="s">
        <v>8</v>
      </c>
      <c r="H15" s="31" t="s">
        <v>8</v>
      </c>
      <c r="I15" s="31" t="s">
        <v>8</v>
      </c>
      <c r="J15" s="31" t="s">
        <v>8</v>
      </c>
      <c r="K15" s="31" t="s">
        <v>8</v>
      </c>
      <c r="L15" s="31" t="s">
        <v>8</v>
      </c>
      <c r="M15" s="31">
        <v>45.6</v>
      </c>
      <c r="N15" s="31">
        <v>45.7</v>
      </c>
      <c r="O15" s="31">
        <v>45.7</v>
      </c>
      <c r="P15" s="31">
        <v>44.2</v>
      </c>
      <c r="Q15" s="31">
        <v>44.1</v>
      </c>
      <c r="R15" s="31">
        <v>44.4</v>
      </c>
      <c r="S15" s="31">
        <v>45</v>
      </c>
      <c r="T15" s="31">
        <v>44.9</v>
      </c>
      <c r="U15" s="31">
        <v>45.16</v>
      </c>
      <c r="V15" s="117">
        <v>47.6</v>
      </c>
      <c r="W15" s="31">
        <v>49.1</v>
      </c>
      <c r="X15" s="31">
        <v>47.82</v>
      </c>
      <c r="Y15" s="31">
        <v>46.46</v>
      </c>
      <c r="Z15" s="31">
        <v>46.28</v>
      </c>
      <c r="AA15" s="31">
        <v>46.32</v>
      </c>
    </row>
    <row r="16" spans="1:29">
      <c r="A16" s="20" t="s">
        <v>116</v>
      </c>
      <c r="B16" s="20" t="s">
        <v>2</v>
      </c>
      <c r="C16" s="31" t="s">
        <v>8</v>
      </c>
      <c r="D16" s="31" t="s">
        <v>8</v>
      </c>
      <c r="E16" s="31" t="s">
        <v>8</v>
      </c>
      <c r="F16" s="31" t="s">
        <v>8</v>
      </c>
      <c r="G16" s="31" t="s">
        <v>8</v>
      </c>
      <c r="H16" s="31" t="s">
        <v>8</v>
      </c>
      <c r="I16" s="31" t="s">
        <v>8</v>
      </c>
      <c r="J16" s="31" t="s">
        <v>8</v>
      </c>
      <c r="K16" s="31" t="s">
        <v>8</v>
      </c>
      <c r="L16" s="31" t="s">
        <v>8</v>
      </c>
      <c r="M16" s="31">
        <v>113.5</v>
      </c>
      <c r="N16" s="31">
        <v>114.3</v>
      </c>
      <c r="O16" s="31">
        <v>116.1</v>
      </c>
      <c r="P16" s="31">
        <v>117</v>
      </c>
      <c r="Q16" s="31">
        <v>120.4</v>
      </c>
      <c r="R16" s="31">
        <v>121.6</v>
      </c>
      <c r="S16" s="31">
        <v>122.8</v>
      </c>
      <c r="T16" s="31">
        <v>123.6</v>
      </c>
      <c r="U16" s="31">
        <v>125.3</v>
      </c>
      <c r="V16" s="117">
        <v>127.51</v>
      </c>
      <c r="W16" s="31">
        <v>129.04</v>
      </c>
      <c r="X16" s="31">
        <v>127.56</v>
      </c>
      <c r="Y16" s="31">
        <v>125.47</v>
      </c>
      <c r="Z16" s="31">
        <v>124.32</v>
      </c>
      <c r="AA16" s="31">
        <v>125.71</v>
      </c>
    </row>
    <row r="17" spans="1:27">
      <c r="A17" s="205" t="s">
        <v>142</v>
      </c>
      <c r="B17" s="20" t="s">
        <v>187</v>
      </c>
      <c r="C17" s="31">
        <v>108.9</v>
      </c>
      <c r="D17" s="31">
        <v>113.6</v>
      </c>
      <c r="E17" s="31">
        <v>115.8</v>
      </c>
      <c r="F17" s="31">
        <v>119</v>
      </c>
      <c r="G17" s="31">
        <v>119.8</v>
      </c>
      <c r="H17" s="31">
        <v>122.1</v>
      </c>
      <c r="I17" s="31">
        <v>129.30000000000001</v>
      </c>
      <c r="J17" s="31">
        <v>131.19999999999999</v>
      </c>
      <c r="K17" s="31">
        <v>133.5</v>
      </c>
      <c r="L17" s="31">
        <v>136.6</v>
      </c>
      <c r="M17" s="31">
        <v>137.19999999999999</v>
      </c>
      <c r="N17" s="31">
        <v>143.9</v>
      </c>
      <c r="O17" s="31">
        <v>147.30000000000001</v>
      </c>
      <c r="P17" s="31">
        <v>153.30000000000001</v>
      </c>
      <c r="Q17" s="31">
        <v>159.4</v>
      </c>
      <c r="R17" s="31">
        <v>163</v>
      </c>
      <c r="S17" s="31">
        <v>170</v>
      </c>
      <c r="T17" s="88">
        <v>181.3</v>
      </c>
      <c r="U17" s="88">
        <v>193</v>
      </c>
      <c r="V17" s="119">
        <v>200.9</v>
      </c>
      <c r="W17" s="119">
        <v>203.7</v>
      </c>
      <c r="X17" s="119">
        <v>199.1</v>
      </c>
      <c r="Y17" s="119">
        <v>202.7</v>
      </c>
      <c r="Z17" s="119">
        <v>211.1</v>
      </c>
      <c r="AA17" s="119">
        <v>213.2</v>
      </c>
    </row>
    <row r="18" spans="1:27">
      <c r="A18" s="206"/>
      <c r="B18" s="79" t="s">
        <v>120</v>
      </c>
      <c r="C18" s="31">
        <v>5.7</v>
      </c>
      <c r="D18" s="31">
        <v>5.9</v>
      </c>
      <c r="E18" s="31">
        <v>6</v>
      </c>
      <c r="F18" s="31">
        <v>6.2</v>
      </c>
      <c r="G18" s="31">
        <v>6.2</v>
      </c>
      <c r="H18" s="31">
        <v>6.3</v>
      </c>
      <c r="I18" s="31">
        <v>6.7</v>
      </c>
      <c r="J18" s="31">
        <v>6.8</v>
      </c>
      <c r="K18" s="31">
        <v>6.9</v>
      </c>
      <c r="L18" s="31">
        <v>7.1</v>
      </c>
      <c r="M18" s="31">
        <v>7.1</v>
      </c>
      <c r="N18" s="31">
        <v>0</v>
      </c>
      <c r="O18" s="31">
        <v>0</v>
      </c>
      <c r="P18" s="31">
        <v>0</v>
      </c>
      <c r="Q18" s="31">
        <v>0</v>
      </c>
      <c r="R18" s="31">
        <v>0</v>
      </c>
      <c r="S18" s="31">
        <v>0</v>
      </c>
      <c r="T18" s="31">
        <v>0</v>
      </c>
      <c r="U18" s="31">
        <v>0</v>
      </c>
      <c r="V18" s="31">
        <v>0</v>
      </c>
      <c r="W18" s="31">
        <v>0</v>
      </c>
      <c r="X18" s="31">
        <v>0</v>
      </c>
      <c r="Y18" s="31">
        <v>0</v>
      </c>
      <c r="Z18" s="31">
        <v>0</v>
      </c>
      <c r="AA18" s="31">
        <v>0</v>
      </c>
    </row>
    <row r="19" spans="1:27" ht="30">
      <c r="A19" s="20" t="s">
        <v>121</v>
      </c>
      <c r="B19" s="58" t="s">
        <v>215</v>
      </c>
      <c r="C19" s="51" t="s">
        <v>8</v>
      </c>
      <c r="D19" s="51" t="s">
        <v>8</v>
      </c>
      <c r="E19" s="51" t="s">
        <v>8</v>
      </c>
      <c r="F19" s="51" t="s">
        <v>8</v>
      </c>
      <c r="G19" s="51" t="s">
        <v>8</v>
      </c>
      <c r="H19" s="51" t="s">
        <v>8</v>
      </c>
      <c r="I19" s="51" t="s">
        <v>8</v>
      </c>
      <c r="J19" s="51" t="s">
        <v>8</v>
      </c>
      <c r="K19" s="51" t="s">
        <v>8</v>
      </c>
      <c r="L19" s="51" t="s">
        <v>8</v>
      </c>
      <c r="M19" s="51">
        <v>257.8</v>
      </c>
      <c r="N19" s="51">
        <v>258.2</v>
      </c>
      <c r="O19" s="51">
        <v>263.39999999999998</v>
      </c>
      <c r="P19" s="51">
        <v>270.3</v>
      </c>
      <c r="Q19" s="51">
        <v>279.8</v>
      </c>
      <c r="R19" s="51">
        <v>284.60000000000002</v>
      </c>
      <c r="S19" s="51">
        <v>292.8</v>
      </c>
      <c r="T19" s="80">
        <v>304.89999999999998</v>
      </c>
      <c r="U19" s="80">
        <v>318.3</v>
      </c>
      <c r="V19" s="120">
        <v>328.41</v>
      </c>
      <c r="W19" s="80">
        <f>W16+W17</f>
        <v>332.74</v>
      </c>
      <c r="X19" s="80">
        <v>326.66000000000003</v>
      </c>
      <c r="Y19" s="80">
        <v>328.16999999999996</v>
      </c>
      <c r="Z19" s="80">
        <v>335.41999999999996</v>
      </c>
      <c r="AA19" s="80">
        <v>338.90999999999997</v>
      </c>
    </row>
    <row r="20" spans="1:27">
      <c r="A20" s="202" t="s">
        <v>141</v>
      </c>
      <c r="B20" s="20" t="s">
        <v>2</v>
      </c>
      <c r="C20" s="31" t="s">
        <v>8</v>
      </c>
      <c r="D20" s="31" t="s">
        <v>8</v>
      </c>
      <c r="E20" s="31" t="s">
        <v>8</v>
      </c>
      <c r="F20" s="31" t="s">
        <v>8</v>
      </c>
      <c r="G20" s="31" t="s">
        <v>8</v>
      </c>
      <c r="H20" s="31" t="s">
        <v>8</v>
      </c>
      <c r="I20" s="31" t="s">
        <v>8</v>
      </c>
      <c r="J20" s="31" t="s">
        <v>8</v>
      </c>
      <c r="K20" s="31">
        <v>3.9</v>
      </c>
      <c r="L20" s="31">
        <v>3.9</v>
      </c>
      <c r="M20" s="31">
        <v>4</v>
      </c>
      <c r="N20" s="31">
        <v>4</v>
      </c>
      <c r="O20" s="31">
        <v>4.0999999999999996</v>
      </c>
      <c r="P20" s="31">
        <v>4.3</v>
      </c>
      <c r="Q20" s="31">
        <v>4.5999999999999996</v>
      </c>
      <c r="R20" s="31">
        <v>4.8</v>
      </c>
      <c r="S20" s="31">
        <v>4.9000000000000004</v>
      </c>
      <c r="T20" s="31">
        <v>5.57</v>
      </c>
      <c r="U20" s="31">
        <v>6.77</v>
      </c>
      <c r="V20" s="117">
        <v>7.0609999999999999</v>
      </c>
      <c r="W20" s="31">
        <v>7.43</v>
      </c>
      <c r="X20" s="31">
        <v>7.45</v>
      </c>
      <c r="Y20" s="31">
        <v>7.49</v>
      </c>
      <c r="Z20" s="31">
        <v>7.48</v>
      </c>
      <c r="AA20" s="31">
        <v>7.6</v>
      </c>
    </row>
    <row r="21" spans="1:27">
      <c r="A21" s="203"/>
      <c r="B21" s="20" t="s">
        <v>3</v>
      </c>
      <c r="C21" s="31" t="s">
        <v>8</v>
      </c>
      <c r="D21" s="31" t="s">
        <v>8</v>
      </c>
      <c r="E21" s="31" t="s">
        <v>8</v>
      </c>
      <c r="F21" s="31" t="s">
        <v>8</v>
      </c>
      <c r="G21" s="31" t="s">
        <v>8</v>
      </c>
      <c r="H21" s="31" t="s">
        <v>8</v>
      </c>
      <c r="I21" s="31" t="s">
        <v>8</v>
      </c>
      <c r="J21" s="31" t="s">
        <v>8</v>
      </c>
      <c r="K21" s="31">
        <v>2.4</v>
      </c>
      <c r="L21" s="31">
        <v>2.4</v>
      </c>
      <c r="M21" s="31">
        <v>2.2999999999999998</v>
      </c>
      <c r="N21" s="31">
        <v>2.4</v>
      </c>
      <c r="O21" s="31">
        <v>2.2999999999999998</v>
      </c>
      <c r="P21" s="31">
        <v>2.2999999999999998</v>
      </c>
      <c r="Q21" s="31">
        <v>2.2999999999999998</v>
      </c>
      <c r="R21" s="31">
        <v>2.2999999999999998</v>
      </c>
      <c r="S21" s="31">
        <v>2.4</v>
      </c>
      <c r="T21" s="31">
        <v>2.27</v>
      </c>
      <c r="U21" s="31">
        <v>2.31</v>
      </c>
      <c r="V21" s="117">
        <v>2.31</v>
      </c>
      <c r="W21" s="31">
        <v>2.29</v>
      </c>
      <c r="X21" s="31">
        <v>2.4</v>
      </c>
      <c r="Y21" s="31">
        <v>2.4300000000000002</v>
      </c>
      <c r="Z21" s="31">
        <v>0</v>
      </c>
      <c r="AA21" s="31">
        <v>0</v>
      </c>
    </row>
    <row r="22" spans="1:27">
      <c r="A22" s="204"/>
      <c r="B22" s="20" t="s">
        <v>113</v>
      </c>
      <c r="C22" s="51" t="s">
        <v>8</v>
      </c>
      <c r="D22" s="51" t="s">
        <v>8</v>
      </c>
      <c r="E22" s="51" t="s">
        <v>8</v>
      </c>
      <c r="F22" s="51" t="s">
        <v>8</v>
      </c>
      <c r="G22" s="51" t="s">
        <v>8</v>
      </c>
      <c r="H22" s="51" t="s">
        <v>8</v>
      </c>
      <c r="I22" s="51" t="s">
        <v>8</v>
      </c>
      <c r="J22" s="51" t="s">
        <v>8</v>
      </c>
      <c r="K22" s="51">
        <v>6.3</v>
      </c>
      <c r="L22" s="51">
        <v>6.3</v>
      </c>
      <c r="M22" s="51">
        <v>6.3</v>
      </c>
      <c r="N22" s="51">
        <v>6.4</v>
      </c>
      <c r="O22" s="51">
        <v>6.3999999999999995</v>
      </c>
      <c r="P22" s="51">
        <v>6.6</v>
      </c>
      <c r="Q22" s="51">
        <v>6.8999999999999995</v>
      </c>
      <c r="R22" s="51">
        <v>7.1</v>
      </c>
      <c r="S22" s="51">
        <v>7.3000000000000007</v>
      </c>
      <c r="T22" s="51">
        <v>7.84</v>
      </c>
      <c r="U22" s="51">
        <v>9.08</v>
      </c>
      <c r="V22" s="118">
        <v>9.3710000000000004</v>
      </c>
      <c r="W22" s="51">
        <v>9.7199999999999989</v>
      </c>
      <c r="X22" s="51">
        <v>9.83</v>
      </c>
      <c r="Y22" s="51">
        <v>9.92</v>
      </c>
      <c r="Z22" s="51">
        <v>7.48</v>
      </c>
      <c r="AA22" s="51">
        <v>7.6</v>
      </c>
    </row>
    <row r="23" spans="1:27">
      <c r="A23" s="68" t="s">
        <v>117</v>
      </c>
      <c r="B23" s="20" t="s">
        <v>113</v>
      </c>
      <c r="C23" s="51" t="s">
        <v>8</v>
      </c>
      <c r="D23" s="51" t="s">
        <v>8</v>
      </c>
      <c r="E23" s="51" t="s">
        <v>8</v>
      </c>
      <c r="F23" s="51" t="s">
        <v>8</v>
      </c>
      <c r="G23" s="51" t="s">
        <v>8</v>
      </c>
      <c r="H23" s="51" t="s">
        <v>8</v>
      </c>
      <c r="I23" s="51" t="s">
        <v>8</v>
      </c>
      <c r="J23" s="51" t="s">
        <v>8</v>
      </c>
      <c r="K23" s="51" t="s">
        <v>8</v>
      </c>
      <c r="L23" s="51" t="s">
        <v>8</v>
      </c>
      <c r="M23" s="51">
        <v>309.7</v>
      </c>
      <c r="N23" s="51">
        <v>310.3</v>
      </c>
      <c r="O23" s="51">
        <v>315.5</v>
      </c>
      <c r="P23" s="51">
        <v>321.10000000000002</v>
      </c>
      <c r="Q23" s="51">
        <v>330.8</v>
      </c>
      <c r="R23" s="51">
        <v>336.1</v>
      </c>
      <c r="S23" s="51">
        <v>345.1</v>
      </c>
      <c r="T23" s="51">
        <v>357.63999999999993</v>
      </c>
      <c r="U23" s="51">
        <v>372.53000000000003</v>
      </c>
      <c r="V23" s="120">
        <v>385.38100000000003</v>
      </c>
      <c r="W23" s="51">
        <v>391.56000000000006</v>
      </c>
      <c r="X23" s="51">
        <v>384.3</v>
      </c>
      <c r="Y23" s="51">
        <v>384.54999999999995</v>
      </c>
      <c r="Z23" s="51">
        <v>389.17999999999995</v>
      </c>
      <c r="AA23" s="51">
        <v>392.83</v>
      </c>
    </row>
    <row r="24" spans="1:27">
      <c r="A24" s="207" t="s">
        <v>118</v>
      </c>
      <c r="B24" s="208"/>
      <c r="C24" s="81" t="s">
        <v>8</v>
      </c>
      <c r="D24" s="81" t="s">
        <v>8</v>
      </c>
      <c r="E24" s="81" t="s">
        <v>8</v>
      </c>
      <c r="F24" s="81" t="s">
        <v>8</v>
      </c>
      <c r="G24" s="81" t="s">
        <v>8</v>
      </c>
      <c r="H24" s="81" t="s">
        <v>8</v>
      </c>
      <c r="I24" s="81" t="s">
        <v>8</v>
      </c>
      <c r="J24" s="81" t="s">
        <v>8</v>
      </c>
      <c r="K24" s="81" t="s">
        <v>8</v>
      </c>
      <c r="L24" s="81" t="s">
        <v>8</v>
      </c>
      <c r="M24" s="81">
        <v>435.7</v>
      </c>
      <c r="N24" s="81">
        <v>436.4</v>
      </c>
      <c r="O24" s="81">
        <v>442</v>
      </c>
      <c r="P24" s="81">
        <v>451.20000000000005</v>
      </c>
      <c r="Q24" s="81">
        <v>464</v>
      </c>
      <c r="R24" s="81">
        <v>472.5</v>
      </c>
      <c r="S24" s="81">
        <v>482.30000000000007</v>
      </c>
      <c r="T24" s="87">
        <v>495.53999999999996</v>
      </c>
      <c r="U24" s="87">
        <v>511.28000000000003</v>
      </c>
      <c r="V24" s="121">
        <v>524.65100000000007</v>
      </c>
      <c r="W24" s="87">
        <v>531.56000000000006</v>
      </c>
      <c r="X24" s="87">
        <v>523.4</v>
      </c>
      <c r="Y24" s="87">
        <v>525.23</v>
      </c>
      <c r="Z24" s="87">
        <v>532.1</v>
      </c>
      <c r="AA24" s="87">
        <v>541.86</v>
      </c>
    </row>
    <row r="25" spans="1:27">
      <c r="A25" s="32" t="s">
        <v>88</v>
      </c>
      <c r="B25" s="82"/>
      <c r="C25" s="83"/>
      <c r="D25" s="83"/>
      <c r="E25" s="83"/>
      <c r="F25" s="83"/>
      <c r="G25" s="83"/>
      <c r="H25" s="83"/>
      <c r="I25" s="83"/>
      <c r="J25" s="83"/>
      <c r="K25" s="83"/>
      <c r="L25" s="83"/>
      <c r="M25" s="83"/>
      <c r="N25" s="83"/>
      <c r="O25" s="83"/>
      <c r="P25" s="83"/>
      <c r="Q25" s="83"/>
      <c r="R25" s="83"/>
      <c r="S25" s="83"/>
      <c r="T25" s="84"/>
      <c r="X25" s="21"/>
    </row>
    <row r="26" spans="1:27">
      <c r="A26" s="85" t="s">
        <v>122</v>
      </c>
      <c r="B26" s="82"/>
      <c r="C26" s="83"/>
      <c r="D26" s="83"/>
      <c r="E26" s="83"/>
      <c r="F26" s="83"/>
      <c r="G26" s="83"/>
      <c r="H26" s="83"/>
      <c r="I26" s="83"/>
      <c r="J26" s="83"/>
      <c r="K26" s="83"/>
      <c r="L26" s="83"/>
    </row>
    <row r="27" spans="1:27">
      <c r="A27" s="67" t="s">
        <v>123</v>
      </c>
      <c r="B27" s="82"/>
      <c r="C27" s="83"/>
      <c r="D27" s="83"/>
      <c r="E27" s="83"/>
      <c r="G27" s="83"/>
      <c r="H27" s="83"/>
      <c r="I27" s="83"/>
      <c r="J27" s="83"/>
      <c r="K27" s="83"/>
      <c r="L27" s="83"/>
      <c r="M27" s="83"/>
      <c r="N27" s="83"/>
      <c r="O27" s="83"/>
      <c r="P27" s="83"/>
      <c r="Q27" s="83"/>
      <c r="R27" s="83"/>
      <c r="S27" s="83"/>
      <c r="T27" s="84"/>
    </row>
    <row r="28" spans="1:27">
      <c r="A28" s="67" t="s">
        <v>87</v>
      </c>
      <c r="B28" s="82"/>
      <c r="C28" s="83"/>
      <c r="D28" s="83"/>
      <c r="E28" s="83"/>
      <c r="G28" s="83"/>
      <c r="H28" s="83"/>
      <c r="I28" s="83"/>
      <c r="J28" s="83"/>
      <c r="K28" s="83"/>
      <c r="L28" s="83"/>
      <c r="M28" s="83"/>
      <c r="N28" s="83"/>
      <c r="O28" s="83"/>
      <c r="P28" s="83"/>
      <c r="Q28" s="83"/>
      <c r="R28" s="83"/>
      <c r="S28" s="83"/>
      <c r="T28" s="84"/>
    </row>
    <row r="29" spans="1:27">
      <c r="A29" s="67" t="s">
        <v>178</v>
      </c>
      <c r="B29" s="82"/>
      <c r="C29" s="83"/>
      <c r="D29" s="83"/>
      <c r="E29" s="83"/>
      <c r="G29" s="83"/>
      <c r="H29" s="83"/>
      <c r="I29" s="83"/>
      <c r="J29" s="83"/>
      <c r="K29" s="83"/>
      <c r="L29" s="83"/>
      <c r="M29" s="83"/>
      <c r="N29" s="83"/>
      <c r="O29" s="83"/>
      <c r="P29" s="83"/>
      <c r="Q29" s="83"/>
      <c r="R29" s="83"/>
      <c r="S29" s="83"/>
      <c r="T29" s="84"/>
    </row>
    <row r="30" spans="1:27">
      <c r="A30" s="67" t="s">
        <v>124</v>
      </c>
      <c r="B30" s="90"/>
      <c r="C30" s="83"/>
      <c r="D30" s="83"/>
      <c r="E30" s="83"/>
      <c r="G30" s="83"/>
      <c r="H30" s="83"/>
      <c r="I30" s="83"/>
      <c r="J30" s="83"/>
      <c r="K30" s="83"/>
      <c r="L30" s="83"/>
      <c r="M30" s="83"/>
      <c r="N30" s="83"/>
      <c r="O30" s="83"/>
      <c r="P30" s="83"/>
      <c r="Q30" s="83"/>
      <c r="R30" s="83"/>
      <c r="S30" s="83"/>
      <c r="T30" s="84"/>
    </row>
    <row r="31" spans="1:27">
      <c r="A31" s="67" t="s">
        <v>125</v>
      </c>
      <c r="B31" s="90"/>
      <c r="C31" s="90"/>
      <c r="D31" s="90"/>
      <c r="E31" s="90"/>
      <c r="F31" s="90"/>
      <c r="G31" s="83"/>
      <c r="H31" s="83"/>
      <c r="I31" s="83"/>
      <c r="J31" s="83"/>
      <c r="K31" s="83"/>
      <c r="L31" s="83"/>
      <c r="M31" s="83"/>
      <c r="N31" s="83"/>
      <c r="O31" s="83"/>
      <c r="P31" s="83"/>
      <c r="Q31" s="83"/>
      <c r="R31" s="83"/>
      <c r="S31" s="83"/>
      <c r="T31" s="84"/>
    </row>
    <row r="32" spans="1:27">
      <c r="A32" s="188" t="s">
        <v>207</v>
      </c>
      <c r="B32" s="90"/>
      <c r="C32" s="90"/>
      <c r="D32" s="90"/>
      <c r="E32" s="90"/>
      <c r="F32" s="90"/>
      <c r="G32" s="83"/>
      <c r="H32" s="83"/>
      <c r="I32" s="83"/>
      <c r="J32" s="83"/>
      <c r="K32" s="83"/>
      <c r="L32" s="83"/>
      <c r="M32" s="83"/>
      <c r="N32" s="83"/>
      <c r="O32" s="83"/>
      <c r="P32" s="83"/>
      <c r="Q32" s="83"/>
      <c r="R32" s="83"/>
      <c r="S32" s="83"/>
      <c r="T32" s="84"/>
    </row>
    <row r="33" spans="1:20">
      <c r="A33" s="188" t="s">
        <v>198</v>
      </c>
      <c r="B33" s="90"/>
      <c r="C33" s="90"/>
      <c r="D33" s="90"/>
      <c r="E33" s="90"/>
      <c r="F33" s="90"/>
      <c r="G33" s="83"/>
      <c r="H33" s="83"/>
      <c r="I33" s="83"/>
      <c r="J33" s="83"/>
      <c r="K33" s="83"/>
      <c r="L33" s="83"/>
      <c r="M33" s="83"/>
      <c r="N33" s="83"/>
      <c r="O33" s="83"/>
      <c r="P33" s="83"/>
      <c r="Q33" s="83"/>
      <c r="R33" s="83"/>
      <c r="S33" s="83"/>
      <c r="T33" s="84"/>
    </row>
    <row r="34" spans="1:20">
      <c r="A34" s="188" t="s">
        <v>199</v>
      </c>
      <c r="B34" s="90"/>
      <c r="C34" s="90"/>
      <c r="D34" s="90"/>
      <c r="E34" s="90"/>
      <c r="F34" s="90"/>
      <c r="G34" s="83"/>
      <c r="H34" s="83"/>
      <c r="I34" s="83"/>
      <c r="J34" s="83"/>
      <c r="K34" s="83"/>
      <c r="L34" s="83"/>
      <c r="M34" s="83"/>
      <c r="N34" s="83"/>
      <c r="O34" s="83"/>
      <c r="P34" s="83"/>
      <c r="Q34" s="83"/>
      <c r="R34" s="83"/>
      <c r="S34" s="83"/>
      <c r="T34" s="84"/>
    </row>
    <row r="35" spans="1:20">
      <c r="A35" s="188" t="s">
        <v>200</v>
      </c>
      <c r="B35" s="90"/>
      <c r="C35" s="90"/>
      <c r="D35" s="90"/>
      <c r="E35" s="90"/>
      <c r="F35" s="90"/>
      <c r="G35" s="83"/>
      <c r="H35" s="83"/>
      <c r="I35" s="83"/>
      <c r="J35" s="83"/>
      <c r="K35" s="83"/>
      <c r="L35" s="83"/>
      <c r="M35" s="83"/>
      <c r="N35" s="83"/>
      <c r="O35" s="83"/>
      <c r="P35" s="83"/>
      <c r="Q35" s="83"/>
      <c r="R35" s="83"/>
      <c r="S35" s="83"/>
      <c r="T35" s="84"/>
    </row>
    <row r="36" spans="1:20">
      <c r="A36" s="188" t="s">
        <v>201</v>
      </c>
      <c r="B36" s="90"/>
      <c r="C36" s="90"/>
      <c r="D36" s="90"/>
      <c r="E36" s="90"/>
      <c r="F36" s="90"/>
      <c r="G36" s="83"/>
      <c r="H36" s="83"/>
      <c r="I36" s="83"/>
      <c r="J36" s="83"/>
      <c r="K36" s="83"/>
      <c r="L36" s="83"/>
      <c r="M36" s="83"/>
      <c r="N36" s="83"/>
      <c r="O36" s="83"/>
      <c r="P36" s="83"/>
      <c r="Q36" s="83"/>
      <c r="R36" s="83"/>
      <c r="S36" s="83"/>
      <c r="T36" s="84"/>
    </row>
    <row r="37" spans="1:20">
      <c r="A37" s="188" t="s">
        <v>202</v>
      </c>
      <c r="B37" s="90"/>
      <c r="C37" s="90"/>
      <c r="D37" s="90"/>
      <c r="E37" s="90"/>
      <c r="F37" s="90"/>
      <c r="G37" s="83"/>
      <c r="H37" s="83"/>
      <c r="I37" s="83"/>
      <c r="J37" s="83"/>
      <c r="K37" s="83"/>
      <c r="L37" s="83"/>
      <c r="M37" s="83"/>
      <c r="N37" s="83"/>
      <c r="O37" s="83"/>
      <c r="P37" s="83"/>
      <c r="Q37" s="83"/>
      <c r="R37" s="83"/>
      <c r="S37" s="83"/>
      <c r="T37" s="84"/>
    </row>
    <row r="38" spans="1:20">
      <c r="A38" s="188" t="s">
        <v>203</v>
      </c>
      <c r="B38" s="90"/>
      <c r="C38" s="90"/>
      <c r="D38" s="90"/>
      <c r="E38" s="90"/>
      <c r="F38" s="90"/>
      <c r="G38" s="83"/>
      <c r="H38" s="83"/>
      <c r="I38" s="83"/>
      <c r="J38" s="83"/>
      <c r="K38" s="83"/>
      <c r="L38" s="83"/>
      <c r="M38" s="83"/>
      <c r="N38" s="83"/>
      <c r="O38" s="83"/>
      <c r="P38" s="83"/>
      <c r="Q38" s="83"/>
      <c r="R38" s="83"/>
      <c r="S38" s="83"/>
      <c r="T38" s="84"/>
    </row>
    <row r="39" spans="1:20">
      <c r="A39" s="188" t="s">
        <v>204</v>
      </c>
      <c r="B39" s="90"/>
      <c r="C39" s="90"/>
      <c r="D39" s="90"/>
      <c r="E39" s="90"/>
      <c r="F39" s="90"/>
      <c r="G39" s="83"/>
      <c r="H39" s="83"/>
      <c r="I39" s="83"/>
      <c r="J39" s="83"/>
      <c r="K39" s="83"/>
      <c r="L39" s="83"/>
      <c r="M39" s="83"/>
      <c r="N39" s="83"/>
      <c r="O39" s="83"/>
      <c r="P39" s="83"/>
      <c r="Q39" s="83"/>
      <c r="R39" s="83"/>
      <c r="S39" s="83"/>
      <c r="T39" s="84"/>
    </row>
    <row r="40" spans="1:20">
      <c r="A40" s="188" t="s">
        <v>205</v>
      </c>
      <c r="B40" s="90"/>
      <c r="C40" s="90"/>
      <c r="D40" s="90"/>
      <c r="F40" s="90"/>
      <c r="G40" s="83"/>
      <c r="H40" s="83"/>
      <c r="I40" s="83"/>
      <c r="J40" s="83"/>
      <c r="K40" s="83"/>
      <c r="L40" s="83"/>
      <c r="M40" s="83"/>
      <c r="N40" s="83"/>
      <c r="O40" s="83"/>
      <c r="P40" s="83"/>
      <c r="Q40" s="83"/>
      <c r="R40" s="83"/>
      <c r="S40" s="83"/>
      <c r="T40" s="84"/>
    </row>
    <row r="41" spans="1:20">
      <c r="A41" s="188" t="s">
        <v>189</v>
      </c>
    </row>
    <row r="42" spans="1:20">
      <c r="A42" s="188" t="s">
        <v>206</v>
      </c>
    </row>
    <row r="43" spans="1:20">
      <c r="A43" s="188" t="s">
        <v>190</v>
      </c>
    </row>
    <row r="44" spans="1:20">
      <c r="A44" s="188" t="s">
        <v>191</v>
      </c>
    </row>
    <row r="45" spans="1:20">
      <c r="A45" s="188" t="s">
        <v>192</v>
      </c>
    </row>
    <row r="46" spans="1:20">
      <c r="A46" s="188" t="s">
        <v>196</v>
      </c>
    </row>
    <row r="47" spans="1:20">
      <c r="A47" s="188" t="s">
        <v>212</v>
      </c>
    </row>
    <row r="48" spans="1:20">
      <c r="A48" s="188" t="s">
        <v>193</v>
      </c>
    </row>
    <row r="49" spans="1:27">
      <c r="A49" s="188" t="s">
        <v>194</v>
      </c>
    </row>
    <row r="50" spans="1:27">
      <c r="A50" s="188" t="s">
        <v>195</v>
      </c>
    </row>
    <row r="51" spans="1:27">
      <c r="A51" s="188" t="s">
        <v>210</v>
      </c>
    </row>
    <row r="52" spans="1:27">
      <c r="A52" s="188" t="s">
        <v>211</v>
      </c>
    </row>
    <row r="53" spans="1:27">
      <c r="A53" s="181" t="s">
        <v>183</v>
      </c>
      <c r="C53" s="23"/>
      <c r="D53" s="23"/>
      <c r="E53" s="23"/>
      <c r="G53" s="23"/>
      <c r="H53" s="23"/>
      <c r="I53" s="23"/>
      <c r="J53" s="25"/>
      <c r="M53" s="83"/>
      <c r="N53" s="83"/>
      <c r="O53" s="83"/>
      <c r="P53" s="83"/>
      <c r="Q53" s="83"/>
      <c r="R53" s="83"/>
      <c r="S53" s="83"/>
      <c r="T53" s="84"/>
    </row>
    <row r="54" spans="1:27">
      <c r="A54" s="181" t="s">
        <v>184</v>
      </c>
      <c r="C54" s="23"/>
      <c r="D54" s="23"/>
      <c r="E54" s="23"/>
      <c r="G54" s="23"/>
      <c r="H54" s="23"/>
      <c r="I54" s="23"/>
      <c r="J54" s="25"/>
      <c r="M54" s="83"/>
      <c r="N54" s="83"/>
      <c r="O54" s="83"/>
      <c r="P54" s="83"/>
      <c r="Q54" s="83"/>
      <c r="R54" s="83"/>
      <c r="S54" s="83"/>
      <c r="T54" s="84"/>
    </row>
    <row r="55" spans="1:27">
      <c r="A55" s="67" t="s">
        <v>126</v>
      </c>
      <c r="B55" s="57"/>
      <c r="C55" s="57"/>
      <c r="D55" s="57"/>
    </row>
    <row r="56" spans="1:27">
      <c r="A56" s="2" t="s">
        <v>209</v>
      </c>
      <c r="B56" s="57"/>
      <c r="C56" s="57"/>
      <c r="D56" s="57"/>
    </row>
    <row r="57" spans="1:27">
      <c r="B57" s="82"/>
      <c r="C57" s="83"/>
      <c r="D57" s="83"/>
      <c r="E57" s="83"/>
      <c r="F57" s="83"/>
      <c r="G57" s="83"/>
      <c r="H57" s="83"/>
      <c r="I57" s="83"/>
      <c r="J57" s="83"/>
      <c r="K57" s="83"/>
      <c r="L57" s="83"/>
    </row>
    <row r="58" spans="1:27">
      <c r="A58" s="1" t="s">
        <v>180</v>
      </c>
    </row>
    <row r="60" spans="1:27">
      <c r="A60" s="76"/>
      <c r="B60" s="77"/>
      <c r="C60" s="20">
        <v>2000</v>
      </c>
      <c r="D60" s="20">
        <v>2001</v>
      </c>
      <c r="E60" s="20">
        <v>2002</v>
      </c>
      <c r="F60" s="20">
        <v>2003</v>
      </c>
      <c r="G60" s="20">
        <v>2004</v>
      </c>
      <c r="H60" s="20">
        <v>2005</v>
      </c>
      <c r="I60" s="20">
        <v>2006</v>
      </c>
      <c r="J60" s="20">
        <v>2007</v>
      </c>
      <c r="K60" s="20">
        <v>2008</v>
      </c>
      <c r="L60" s="20">
        <v>2009</v>
      </c>
      <c r="M60" s="20">
        <v>2010</v>
      </c>
      <c r="N60" s="20">
        <v>2011</v>
      </c>
      <c r="O60" s="20">
        <v>2012</v>
      </c>
      <c r="P60" s="20">
        <v>2013</v>
      </c>
      <c r="Q60" s="20">
        <v>2014</v>
      </c>
      <c r="R60" s="20">
        <v>2015</v>
      </c>
      <c r="S60" s="20">
        <v>2016</v>
      </c>
      <c r="T60" s="20">
        <v>2017</v>
      </c>
      <c r="U60" s="20">
        <v>2018</v>
      </c>
      <c r="V60" s="20">
        <v>2019</v>
      </c>
      <c r="W60" s="20">
        <v>2020</v>
      </c>
      <c r="X60" s="20">
        <v>2021</v>
      </c>
      <c r="Y60" s="20">
        <v>2022</v>
      </c>
      <c r="Z60" s="20">
        <v>2023</v>
      </c>
      <c r="AA60" s="20">
        <v>2024</v>
      </c>
    </row>
    <row r="61" spans="1:27">
      <c r="A61" s="197" t="s">
        <v>143</v>
      </c>
      <c r="B61" s="58" t="s">
        <v>3</v>
      </c>
      <c r="C61" s="29">
        <v>54.399999999999991</v>
      </c>
      <c r="D61" s="29">
        <v>53.5</v>
      </c>
      <c r="E61" s="29">
        <v>54.400000000000006</v>
      </c>
      <c r="F61" s="29">
        <v>53.3</v>
      </c>
      <c r="G61" s="29">
        <v>52.9</v>
      </c>
      <c r="H61" s="29">
        <v>52.2</v>
      </c>
      <c r="I61" s="29">
        <v>53.5</v>
      </c>
      <c r="J61" s="29">
        <v>54.699999999999996</v>
      </c>
      <c r="K61" s="29">
        <v>54.8</v>
      </c>
      <c r="L61" s="29">
        <v>56.800000000000004</v>
      </c>
      <c r="M61" s="29">
        <v>58.5</v>
      </c>
      <c r="N61" s="29">
        <v>58.9</v>
      </c>
      <c r="O61" s="29">
        <v>58.400000000000006</v>
      </c>
      <c r="P61" s="29">
        <v>58.099999999999994</v>
      </c>
      <c r="Q61" s="29">
        <v>57.2</v>
      </c>
      <c r="R61" s="29">
        <v>58.7</v>
      </c>
      <c r="S61" s="29">
        <v>57</v>
      </c>
      <c r="T61" s="29">
        <v>58.8</v>
      </c>
      <c r="U61" s="29">
        <v>54.400000000000006</v>
      </c>
      <c r="V61" s="117">
        <v>55.29</v>
      </c>
      <c r="W61" s="29">
        <v>49.56</v>
      </c>
      <c r="X61" s="29">
        <v>58.3</v>
      </c>
      <c r="Y61" s="29">
        <v>59.98</v>
      </c>
      <c r="Z61" s="29">
        <v>53.78</v>
      </c>
      <c r="AA61" s="29">
        <v>57.2</v>
      </c>
    </row>
    <row r="62" spans="1:27">
      <c r="A62" s="198"/>
      <c r="B62" s="20" t="s">
        <v>2</v>
      </c>
      <c r="C62" s="29">
        <v>12</v>
      </c>
      <c r="D62" s="29">
        <v>11.899999999999999</v>
      </c>
      <c r="E62" s="29">
        <v>12</v>
      </c>
      <c r="F62" s="29">
        <v>11.9</v>
      </c>
      <c r="G62" s="29">
        <v>12.299999999999999</v>
      </c>
      <c r="H62" s="29">
        <v>12.2</v>
      </c>
      <c r="I62" s="29">
        <v>12.1</v>
      </c>
      <c r="J62" s="29">
        <v>11.8</v>
      </c>
      <c r="K62" s="29">
        <v>12.5</v>
      </c>
      <c r="L62" s="29">
        <v>12.2</v>
      </c>
      <c r="M62" s="29">
        <v>12.4</v>
      </c>
      <c r="N62" s="29">
        <v>12.5</v>
      </c>
      <c r="O62" s="29">
        <v>12.6</v>
      </c>
      <c r="P62" s="29">
        <v>12.5</v>
      </c>
      <c r="Q62" s="29">
        <v>12.5</v>
      </c>
      <c r="R62" s="29">
        <v>12.3</v>
      </c>
      <c r="S62" s="29">
        <v>12.2</v>
      </c>
      <c r="T62" s="29">
        <v>12.299999999999999</v>
      </c>
      <c r="U62" s="29">
        <v>12.52</v>
      </c>
      <c r="V62" s="117">
        <v>12.08</v>
      </c>
      <c r="W62" s="29">
        <v>10.88</v>
      </c>
      <c r="X62" s="29">
        <v>12.1</v>
      </c>
      <c r="Y62" s="29">
        <v>13.3</v>
      </c>
      <c r="Z62" s="29">
        <v>12.45</v>
      </c>
      <c r="AA62" s="29">
        <v>12.8</v>
      </c>
    </row>
    <row r="63" spans="1:27">
      <c r="A63" s="199"/>
      <c r="B63" s="20" t="s">
        <v>113</v>
      </c>
      <c r="C63" s="51">
        <v>66.399999999999991</v>
      </c>
      <c r="D63" s="51">
        <v>65.400000000000006</v>
      </c>
      <c r="E63" s="51">
        <v>66.400000000000006</v>
      </c>
      <c r="F63" s="51">
        <v>65.2</v>
      </c>
      <c r="G63" s="51">
        <v>65.2</v>
      </c>
      <c r="H63" s="51">
        <v>64.400000000000006</v>
      </c>
      <c r="I63" s="51">
        <v>65.599999999999994</v>
      </c>
      <c r="J63" s="51">
        <v>66.5</v>
      </c>
      <c r="K63" s="51">
        <v>67.3</v>
      </c>
      <c r="L63" s="51">
        <v>69</v>
      </c>
      <c r="M63" s="51">
        <v>70.900000000000006</v>
      </c>
      <c r="N63" s="51">
        <v>71.400000000000006</v>
      </c>
      <c r="O63" s="51">
        <v>71</v>
      </c>
      <c r="P63" s="51">
        <v>70.599999999999994</v>
      </c>
      <c r="Q63" s="51">
        <v>69.7</v>
      </c>
      <c r="R63" s="51">
        <v>71</v>
      </c>
      <c r="S63" s="51">
        <v>69.2</v>
      </c>
      <c r="T63" s="51">
        <v>71.099999999999994</v>
      </c>
      <c r="U63" s="51">
        <v>66.92</v>
      </c>
      <c r="V63" s="118">
        <v>67.37</v>
      </c>
      <c r="W63" s="51">
        <f>W61+W62</f>
        <v>60.440000000000005</v>
      </c>
      <c r="X63" s="51">
        <f t="shared" ref="X63" si="0">X61+X62</f>
        <v>70.399999999999991</v>
      </c>
      <c r="Y63" s="51">
        <v>73.28</v>
      </c>
      <c r="Z63" s="51">
        <v>66.23</v>
      </c>
      <c r="AA63" s="51">
        <v>70</v>
      </c>
    </row>
    <row r="64" spans="1:27">
      <c r="A64" s="20" t="s">
        <v>29</v>
      </c>
      <c r="B64" s="20" t="s">
        <v>2</v>
      </c>
      <c r="C64" s="29">
        <v>41.6</v>
      </c>
      <c r="D64" s="29">
        <v>41.4</v>
      </c>
      <c r="E64" s="29">
        <v>42.6</v>
      </c>
      <c r="F64" s="29">
        <v>42.3</v>
      </c>
      <c r="G64" s="29">
        <v>43.9</v>
      </c>
      <c r="H64" s="29">
        <v>43.9</v>
      </c>
      <c r="I64" s="29">
        <v>44.1</v>
      </c>
      <c r="J64" s="29">
        <v>44.3</v>
      </c>
      <c r="K64" s="29">
        <v>46.7</v>
      </c>
      <c r="L64" s="29">
        <v>47.8</v>
      </c>
      <c r="M64" s="29">
        <v>47.3</v>
      </c>
      <c r="N64" s="29">
        <v>47.8</v>
      </c>
      <c r="O64" s="29">
        <v>48.6</v>
      </c>
      <c r="P64" s="29">
        <v>49.4</v>
      </c>
      <c r="Q64" s="29">
        <v>50</v>
      </c>
      <c r="R64" s="29">
        <v>50.6</v>
      </c>
      <c r="S64" s="29">
        <v>50.8</v>
      </c>
      <c r="T64" s="29">
        <v>50.8</v>
      </c>
      <c r="U64" s="29">
        <v>50.46</v>
      </c>
      <c r="V64" s="117">
        <v>47.03</v>
      </c>
      <c r="W64" s="29">
        <v>42.16</v>
      </c>
      <c r="X64" s="29">
        <v>47.88</v>
      </c>
      <c r="Y64" s="29">
        <v>48.07</v>
      </c>
      <c r="Z64" s="29">
        <v>48.74</v>
      </c>
      <c r="AA64" s="29">
        <v>55.089999999999996</v>
      </c>
    </row>
    <row r="65" spans="1:29">
      <c r="A65" s="200" t="s">
        <v>114</v>
      </c>
      <c r="B65" s="201"/>
      <c r="C65" s="51">
        <v>108</v>
      </c>
      <c r="D65" s="51">
        <v>106.80000000000001</v>
      </c>
      <c r="E65" s="51">
        <v>109</v>
      </c>
      <c r="F65" s="51">
        <v>107.5</v>
      </c>
      <c r="G65" s="51">
        <v>109.1</v>
      </c>
      <c r="H65" s="51">
        <v>108.30000000000001</v>
      </c>
      <c r="I65" s="51">
        <v>109.69999999999999</v>
      </c>
      <c r="J65" s="51">
        <v>110.8</v>
      </c>
      <c r="K65" s="51">
        <v>114</v>
      </c>
      <c r="L65" s="51">
        <v>116.8</v>
      </c>
      <c r="M65" s="51">
        <v>118.2</v>
      </c>
      <c r="N65" s="51">
        <v>119.2</v>
      </c>
      <c r="O65" s="51">
        <v>119.6</v>
      </c>
      <c r="P65" s="51">
        <v>120</v>
      </c>
      <c r="Q65" s="51">
        <v>119.7</v>
      </c>
      <c r="R65" s="51">
        <v>121.6</v>
      </c>
      <c r="S65" s="51">
        <v>120</v>
      </c>
      <c r="T65" s="51">
        <v>121.89999999999999</v>
      </c>
      <c r="U65" s="51">
        <v>117.38</v>
      </c>
      <c r="V65" s="118">
        <v>114.4</v>
      </c>
      <c r="W65" s="51">
        <v>102.6</v>
      </c>
      <c r="X65" s="51">
        <v>122.7</v>
      </c>
      <c r="Y65" s="51">
        <v>121.35</v>
      </c>
      <c r="Z65" s="51">
        <v>114.97</v>
      </c>
      <c r="AA65" s="51">
        <v>125.09</v>
      </c>
    </row>
    <row r="66" spans="1:29">
      <c r="A66" s="20" t="s">
        <v>176</v>
      </c>
      <c r="B66" s="20" t="s">
        <v>221</v>
      </c>
      <c r="C66" s="31" t="s">
        <v>8</v>
      </c>
      <c r="D66" s="31" t="s">
        <v>8</v>
      </c>
      <c r="E66" s="31" t="s">
        <v>8</v>
      </c>
      <c r="F66" s="31" t="s">
        <v>8</v>
      </c>
      <c r="G66" s="29">
        <v>2.6</v>
      </c>
      <c r="H66" s="29">
        <v>2.5</v>
      </c>
      <c r="I66" s="29">
        <v>2.5</v>
      </c>
      <c r="J66" s="29">
        <v>4.2</v>
      </c>
      <c r="K66" s="29">
        <v>4.3</v>
      </c>
      <c r="L66" s="29">
        <v>4.4000000000000004</v>
      </c>
      <c r="M66" s="29">
        <v>4.7</v>
      </c>
      <c r="N66" s="29">
        <v>4.7</v>
      </c>
      <c r="O66" s="29">
        <v>5.0999999999999996</v>
      </c>
      <c r="P66" s="29">
        <v>7.8</v>
      </c>
      <c r="Q66" s="29">
        <v>9.3000000000000007</v>
      </c>
      <c r="R66" s="29">
        <v>11.6</v>
      </c>
      <c r="S66" s="29">
        <v>12</v>
      </c>
      <c r="T66" s="29">
        <v>12.7</v>
      </c>
      <c r="U66" s="29">
        <v>13.299999999999997</v>
      </c>
      <c r="V66" s="117">
        <v>13.823</v>
      </c>
      <c r="W66" s="29">
        <v>13.270000000000003</v>
      </c>
      <c r="X66" s="29">
        <v>15.900000000000002</v>
      </c>
      <c r="Y66" s="117">
        <v>15.59</v>
      </c>
      <c r="Z66" s="117">
        <v>16.43</v>
      </c>
      <c r="AA66" s="117">
        <v>18.209999999999997</v>
      </c>
      <c r="AC66" s="21"/>
    </row>
    <row r="67" spans="1:29">
      <c r="A67" s="20" t="s">
        <v>115</v>
      </c>
      <c r="B67" s="20" t="s">
        <v>2</v>
      </c>
      <c r="C67" s="29">
        <v>41.2</v>
      </c>
      <c r="D67" s="29">
        <v>41</v>
      </c>
      <c r="E67" s="29">
        <v>41.3</v>
      </c>
      <c r="F67" s="29">
        <v>40.700000000000003</v>
      </c>
      <c r="G67" s="29">
        <v>42</v>
      </c>
      <c r="H67" s="29">
        <v>42</v>
      </c>
      <c r="I67" s="29">
        <v>42.2</v>
      </c>
      <c r="J67" s="29">
        <v>43</v>
      </c>
      <c r="K67" s="29">
        <v>43</v>
      </c>
      <c r="L67" s="29">
        <v>44.2</v>
      </c>
      <c r="M67" s="29">
        <v>42.5</v>
      </c>
      <c r="N67" s="29">
        <v>42.8</v>
      </c>
      <c r="O67" s="29">
        <v>42.7</v>
      </c>
      <c r="P67" s="29">
        <v>41.4</v>
      </c>
      <c r="Q67" s="29">
        <v>41.2</v>
      </c>
      <c r="R67" s="29">
        <v>41</v>
      </c>
      <c r="S67" s="29">
        <v>42.1</v>
      </c>
      <c r="T67" s="29">
        <v>41.5</v>
      </c>
      <c r="U67" s="29">
        <v>41.14</v>
      </c>
      <c r="V67" s="117">
        <v>40.75</v>
      </c>
      <c r="W67" s="29">
        <v>41.14</v>
      </c>
      <c r="X67" s="29">
        <v>44.22</v>
      </c>
      <c r="Y67" s="29">
        <v>46.46</v>
      </c>
      <c r="Z67" s="29">
        <v>35.89</v>
      </c>
      <c r="AA67" s="29">
        <v>39.396000000000001</v>
      </c>
    </row>
    <row r="68" spans="1:29">
      <c r="A68" s="20" t="s">
        <v>116</v>
      </c>
      <c r="B68" s="20" t="s">
        <v>2</v>
      </c>
      <c r="C68" s="29">
        <v>101.5</v>
      </c>
      <c r="D68" s="29">
        <v>101.3</v>
      </c>
      <c r="E68" s="29">
        <v>103</v>
      </c>
      <c r="F68" s="29">
        <v>101.9</v>
      </c>
      <c r="G68" s="29">
        <v>105.1</v>
      </c>
      <c r="H68" s="29">
        <v>105.5</v>
      </c>
      <c r="I68" s="29">
        <v>106.1</v>
      </c>
      <c r="J68" s="29">
        <v>108</v>
      </c>
      <c r="K68" s="29">
        <v>107.6</v>
      </c>
      <c r="L68" s="29">
        <v>110.3</v>
      </c>
      <c r="M68" s="29">
        <v>109.5</v>
      </c>
      <c r="N68" s="29">
        <v>110.6</v>
      </c>
      <c r="O68" s="29">
        <v>112</v>
      </c>
      <c r="P68" s="29">
        <v>113</v>
      </c>
      <c r="Q68" s="29">
        <v>116.4</v>
      </c>
      <c r="R68" s="29">
        <v>117.6</v>
      </c>
      <c r="S68" s="29">
        <v>119.5</v>
      </c>
      <c r="T68" s="29">
        <v>119.6</v>
      </c>
      <c r="U68" s="29">
        <v>119.85</v>
      </c>
      <c r="V68" s="117">
        <v>117.26</v>
      </c>
      <c r="W68" s="117">
        <v>107.88</v>
      </c>
      <c r="X68" s="117">
        <v>120.24</v>
      </c>
      <c r="Y68" s="176">
        <v>125.47</v>
      </c>
      <c r="Z68" s="176">
        <v>106.95</v>
      </c>
      <c r="AA68" s="176">
        <v>115.19</v>
      </c>
    </row>
    <row r="69" spans="1:29">
      <c r="A69" s="86" t="s">
        <v>127</v>
      </c>
      <c r="B69" s="20" t="s">
        <v>217</v>
      </c>
      <c r="C69" s="29" t="s">
        <v>8</v>
      </c>
      <c r="D69" s="29" t="s">
        <v>8</v>
      </c>
      <c r="E69" s="29" t="s">
        <v>8</v>
      </c>
      <c r="F69" s="29" t="s">
        <v>8</v>
      </c>
      <c r="G69" s="29" t="s">
        <v>8</v>
      </c>
      <c r="H69" s="29" t="s">
        <v>8</v>
      </c>
      <c r="I69" s="29" t="s">
        <v>8</v>
      </c>
      <c r="J69" s="29" t="s">
        <v>8</v>
      </c>
      <c r="K69" s="29" t="s">
        <v>8</v>
      </c>
      <c r="L69" s="29" t="s">
        <v>8</v>
      </c>
      <c r="M69" s="29" t="s">
        <v>8</v>
      </c>
      <c r="N69" s="29" t="s">
        <v>8</v>
      </c>
      <c r="O69" s="29" t="s">
        <v>8</v>
      </c>
      <c r="P69" s="29" t="s">
        <v>8</v>
      </c>
      <c r="Q69" s="29" t="s">
        <v>8</v>
      </c>
      <c r="R69" s="29" t="s">
        <v>8</v>
      </c>
      <c r="S69" s="29" t="s">
        <v>8</v>
      </c>
      <c r="T69" s="29" t="s">
        <v>8</v>
      </c>
      <c r="U69" s="29" t="s">
        <v>8</v>
      </c>
      <c r="V69" s="29" t="s">
        <v>8</v>
      </c>
      <c r="W69" s="29" t="s">
        <v>8</v>
      </c>
      <c r="X69" s="29" t="s">
        <v>8</v>
      </c>
      <c r="Y69" s="29" t="s">
        <v>8</v>
      </c>
      <c r="Z69" s="29" t="s">
        <v>8</v>
      </c>
      <c r="AA69" s="29" t="s">
        <v>8</v>
      </c>
    </row>
    <row r="70" spans="1:29">
      <c r="A70" s="20" t="s">
        <v>121</v>
      </c>
      <c r="B70" s="20" t="s">
        <v>216</v>
      </c>
      <c r="C70" s="51" t="s">
        <v>8</v>
      </c>
      <c r="D70" s="51" t="s">
        <v>8</v>
      </c>
      <c r="E70" s="51" t="s">
        <v>8</v>
      </c>
      <c r="F70" s="51" t="s">
        <v>8</v>
      </c>
      <c r="G70" s="51" t="s">
        <v>8</v>
      </c>
      <c r="H70" s="51" t="s">
        <v>8</v>
      </c>
      <c r="I70" s="51" t="s">
        <v>8</v>
      </c>
      <c r="J70" s="51" t="s">
        <v>8</v>
      </c>
      <c r="K70" s="51" t="s">
        <v>8</v>
      </c>
      <c r="L70" s="51" t="s">
        <v>8</v>
      </c>
      <c r="M70" s="51" t="s">
        <v>8</v>
      </c>
      <c r="N70" s="51" t="s">
        <v>8</v>
      </c>
      <c r="O70" s="51" t="s">
        <v>8</v>
      </c>
      <c r="P70" s="51" t="s">
        <v>8</v>
      </c>
      <c r="Q70" s="51" t="s">
        <v>8</v>
      </c>
      <c r="R70" s="51" t="s">
        <v>8</v>
      </c>
      <c r="S70" s="51" t="s">
        <v>8</v>
      </c>
      <c r="T70" s="51" t="s">
        <v>8</v>
      </c>
      <c r="U70" s="51" t="s">
        <v>8</v>
      </c>
      <c r="V70" s="118" t="s">
        <v>8</v>
      </c>
      <c r="W70" s="118" t="s">
        <v>8</v>
      </c>
      <c r="X70" s="118">
        <v>311.7</v>
      </c>
      <c r="Y70" s="118">
        <v>328.17</v>
      </c>
      <c r="Z70" s="118">
        <v>106.95</v>
      </c>
      <c r="AA70" s="118">
        <v>115.19</v>
      </c>
    </row>
    <row r="71" spans="1:29">
      <c r="A71" s="202" t="s">
        <v>141</v>
      </c>
      <c r="B71" s="20" t="s">
        <v>2</v>
      </c>
      <c r="C71" s="29">
        <v>1.4</v>
      </c>
      <c r="D71" s="29">
        <v>1.5</v>
      </c>
      <c r="E71" s="29">
        <v>1.5</v>
      </c>
      <c r="F71" s="29">
        <v>1.5</v>
      </c>
      <c r="G71" s="29">
        <v>1.6</v>
      </c>
      <c r="H71" s="29">
        <v>2.1</v>
      </c>
      <c r="I71" s="29">
        <v>3.5</v>
      </c>
      <c r="J71" s="29">
        <v>3.9</v>
      </c>
      <c r="K71" s="29">
        <v>3.9</v>
      </c>
      <c r="L71" s="29">
        <v>3.9</v>
      </c>
      <c r="M71" s="29">
        <v>3.9</v>
      </c>
      <c r="N71" s="29">
        <v>4</v>
      </c>
      <c r="O71" s="29">
        <v>4.0999999999999996</v>
      </c>
      <c r="P71" s="29">
        <v>4.3</v>
      </c>
      <c r="Q71" s="29">
        <v>4.5999999999999996</v>
      </c>
      <c r="R71" s="29">
        <v>4.8</v>
      </c>
      <c r="S71" s="29">
        <v>4.95</v>
      </c>
      <c r="T71" s="29">
        <v>5.6</v>
      </c>
      <c r="U71" s="29">
        <v>6.65</v>
      </c>
      <c r="V71" s="117">
        <v>6.85</v>
      </c>
      <c r="W71" s="29">
        <v>6.93</v>
      </c>
      <c r="X71" s="29">
        <v>7.3</v>
      </c>
      <c r="Y71" s="29">
        <v>7.49</v>
      </c>
      <c r="Z71" s="29">
        <v>7.14</v>
      </c>
      <c r="AA71" s="29">
        <v>7.43</v>
      </c>
    </row>
    <row r="72" spans="1:29">
      <c r="A72" s="203"/>
      <c r="B72" s="20" t="s">
        <v>3</v>
      </c>
      <c r="C72" s="29">
        <v>0</v>
      </c>
      <c r="D72" s="29">
        <v>0</v>
      </c>
      <c r="E72" s="29">
        <v>0</v>
      </c>
      <c r="F72" s="29">
        <v>0</v>
      </c>
      <c r="G72" s="29">
        <v>0</v>
      </c>
      <c r="H72" s="29">
        <v>0.4</v>
      </c>
      <c r="I72" s="29">
        <v>1.9</v>
      </c>
      <c r="J72" s="29">
        <v>2.5</v>
      </c>
      <c r="K72" s="29">
        <v>2.4</v>
      </c>
      <c r="L72" s="29">
        <v>2.4</v>
      </c>
      <c r="M72" s="29">
        <v>2.2999999999999998</v>
      </c>
      <c r="N72" s="29">
        <v>2.4</v>
      </c>
      <c r="O72" s="29">
        <v>2.4</v>
      </c>
      <c r="P72" s="29">
        <v>2.2999999999999998</v>
      </c>
      <c r="Q72" s="29">
        <v>2.2999999999999998</v>
      </c>
      <c r="R72" s="29">
        <v>2.2999999999999998</v>
      </c>
      <c r="S72" s="29">
        <v>2.41</v>
      </c>
      <c r="T72" s="29">
        <v>2.2999999999999998</v>
      </c>
      <c r="U72" s="29">
        <v>2.2999999999999998</v>
      </c>
      <c r="V72" s="117">
        <v>2.2999999999999998</v>
      </c>
      <c r="W72" s="29">
        <v>2.2999999999999998</v>
      </c>
      <c r="X72" s="29">
        <v>2.38</v>
      </c>
      <c r="Y72" s="29">
        <v>2.4300000000000002</v>
      </c>
      <c r="Z72" s="29">
        <v>0</v>
      </c>
      <c r="AA72" s="29">
        <v>0</v>
      </c>
    </row>
    <row r="73" spans="1:29" ht="15" customHeight="1">
      <c r="A73" s="204"/>
      <c r="B73" s="20" t="s">
        <v>113</v>
      </c>
      <c r="C73" s="51">
        <v>1.4</v>
      </c>
      <c r="D73" s="51">
        <v>1.5</v>
      </c>
      <c r="E73" s="51">
        <v>1.5</v>
      </c>
      <c r="F73" s="51">
        <v>1.5</v>
      </c>
      <c r="G73" s="51">
        <v>1.6</v>
      </c>
      <c r="H73" s="51">
        <v>2.5</v>
      </c>
      <c r="I73" s="51">
        <v>5.4</v>
      </c>
      <c r="J73" s="51">
        <v>6.4</v>
      </c>
      <c r="K73" s="51">
        <v>6.3</v>
      </c>
      <c r="L73" s="51">
        <v>6.3</v>
      </c>
      <c r="M73" s="51">
        <v>6.2</v>
      </c>
      <c r="N73" s="51">
        <v>6.35</v>
      </c>
      <c r="O73" s="51">
        <v>6.4</v>
      </c>
      <c r="P73" s="51">
        <v>6.5</v>
      </c>
      <c r="Q73" s="51">
        <v>6.8</v>
      </c>
      <c r="R73" s="51">
        <v>7.1</v>
      </c>
      <c r="S73" s="51">
        <v>7.36</v>
      </c>
      <c r="T73" s="51">
        <v>7.8</v>
      </c>
      <c r="U73" s="51">
        <v>8.9499999999999993</v>
      </c>
      <c r="V73" s="118">
        <v>9.1499999999999986</v>
      </c>
      <c r="W73" s="51">
        <v>9.2200000000000006</v>
      </c>
      <c r="X73" s="51">
        <v>9.68</v>
      </c>
      <c r="Y73" s="51">
        <v>9.92</v>
      </c>
      <c r="Z73" s="51">
        <v>7.14</v>
      </c>
      <c r="AA73" s="51">
        <v>7.4249999999999998</v>
      </c>
    </row>
    <row r="74" spans="1:29">
      <c r="A74" s="78" t="s">
        <v>175</v>
      </c>
      <c r="B74" s="20" t="s">
        <v>214</v>
      </c>
      <c r="C74" s="81">
        <v>144.1</v>
      </c>
      <c r="D74" s="81">
        <v>143.80000000000001</v>
      </c>
      <c r="E74" s="81">
        <v>145.80000000000001</v>
      </c>
      <c r="F74" s="81">
        <v>144.1</v>
      </c>
      <c r="G74" s="81">
        <v>148.69999999999999</v>
      </c>
      <c r="H74" s="81">
        <v>150</v>
      </c>
      <c r="I74" s="81">
        <v>153.69999999999999</v>
      </c>
      <c r="J74" s="81">
        <v>157.4</v>
      </c>
      <c r="K74" s="81">
        <v>156.9</v>
      </c>
      <c r="L74" s="81">
        <v>160.80000000000001</v>
      </c>
      <c r="M74" s="81">
        <v>158.30000000000001</v>
      </c>
      <c r="N74" s="81">
        <v>159.80000000000001</v>
      </c>
      <c r="O74" s="81">
        <v>161.1</v>
      </c>
      <c r="P74" s="81">
        <v>160.9</v>
      </c>
      <c r="Q74" s="81">
        <v>164.4</v>
      </c>
      <c r="R74" s="81">
        <v>165.7</v>
      </c>
      <c r="S74" s="81">
        <v>168.83</v>
      </c>
      <c r="T74" s="87">
        <v>168.96</v>
      </c>
      <c r="U74" s="87">
        <v>169.94</v>
      </c>
      <c r="V74" s="121">
        <v>167.16</v>
      </c>
      <c r="W74" s="87">
        <v>158.24</v>
      </c>
      <c r="X74" s="87">
        <v>369.4</v>
      </c>
      <c r="Y74" s="87">
        <v>181.85</v>
      </c>
      <c r="Z74" s="87">
        <v>149.97999999999999</v>
      </c>
      <c r="AA74" s="87">
        <v>162.01100000000002</v>
      </c>
    </row>
    <row r="75" spans="1:29" ht="15" customHeight="1">
      <c r="A75" s="32" t="s">
        <v>128</v>
      </c>
      <c r="B75" s="75"/>
      <c r="C75" s="75"/>
      <c r="D75" s="75"/>
      <c r="E75" s="75"/>
      <c r="F75" s="75"/>
      <c r="G75" s="75"/>
      <c r="H75" s="75"/>
      <c r="I75" s="75"/>
      <c r="J75" s="75"/>
      <c r="K75" s="75"/>
      <c r="L75" s="75"/>
      <c r="M75" s="75"/>
      <c r="N75" s="75"/>
      <c r="O75" s="75"/>
      <c r="P75" s="75"/>
      <c r="Q75" s="75"/>
      <c r="R75" s="75"/>
      <c r="S75" s="75"/>
      <c r="T75" s="75"/>
      <c r="U75" s="75"/>
    </row>
    <row r="76" spans="1:29">
      <c r="A76" s="67" t="s">
        <v>123</v>
      </c>
      <c r="B76" s="23"/>
      <c r="C76" s="23"/>
      <c r="D76" s="23"/>
      <c r="E76" s="23"/>
      <c r="F76" s="23"/>
      <c r="G76" s="23"/>
      <c r="H76" s="23"/>
      <c r="I76" s="23"/>
      <c r="J76" s="25"/>
      <c r="K76" s="25"/>
      <c r="L76" s="25"/>
    </row>
    <row r="77" spans="1:29">
      <c r="A77" s="67" t="s">
        <v>87</v>
      </c>
      <c r="L77" s="21"/>
    </row>
    <row r="78" spans="1:29">
      <c r="A78" s="67" t="s">
        <v>129</v>
      </c>
      <c r="C78" s="21"/>
      <c r="D78" s="21"/>
      <c r="E78" s="21"/>
      <c r="F78" s="21"/>
      <c r="G78" s="21"/>
      <c r="H78" s="21"/>
      <c r="I78" s="21"/>
      <c r="J78" s="21"/>
      <c r="K78" s="21"/>
      <c r="L78" s="21"/>
    </row>
    <row r="79" spans="1:29">
      <c r="A79" s="67" t="s">
        <v>130</v>
      </c>
    </row>
    <row r="80" spans="1:29">
      <c r="A80" s="67" t="s">
        <v>125</v>
      </c>
    </row>
    <row r="81" spans="1:20">
      <c r="A81" s="2" t="s">
        <v>208</v>
      </c>
    </row>
    <row r="82" spans="1:20">
      <c r="C82" s="83"/>
      <c r="D82" s="83"/>
      <c r="E82" s="83"/>
      <c r="F82" s="83"/>
      <c r="G82" s="83"/>
      <c r="H82" s="83"/>
      <c r="I82" s="83"/>
      <c r="J82" s="83"/>
      <c r="K82" s="83"/>
      <c r="L82" s="83"/>
      <c r="M82" s="83"/>
      <c r="N82" s="83"/>
      <c r="O82" s="83"/>
      <c r="P82" s="83"/>
      <c r="Q82" s="83"/>
      <c r="R82" s="83"/>
      <c r="S82" s="83"/>
      <c r="T82" s="84"/>
    </row>
  </sheetData>
  <protectedRanges>
    <protectedRange sqref="K12" name="Plage1_1_1_1_1_1_4"/>
    <protectedRange sqref="T20" name="Plage1_1_1_1_1_1_4_1"/>
  </protectedRanges>
  <mergeCells count="8">
    <mergeCell ref="A9:A11"/>
    <mergeCell ref="A13:B13"/>
    <mergeCell ref="A71:A73"/>
    <mergeCell ref="A17:A18"/>
    <mergeCell ref="A20:A22"/>
    <mergeCell ref="A24:B24"/>
    <mergeCell ref="A61:A63"/>
    <mergeCell ref="A65:B65"/>
  </mergeCells>
  <phoneticPr fontId="77"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9937" r:id="rId4">
          <objectPr defaultSize="0" autoPict="0" r:id="rId5">
            <anchor moveWithCells="1">
              <from>
                <xdr:col>0</xdr:col>
                <xdr:colOff>0</xdr:colOff>
                <xdr:row>0</xdr:row>
                <xdr:rowOff>0</xdr:rowOff>
              </from>
              <to>
                <xdr:col>0</xdr:col>
                <xdr:colOff>1676400</xdr:colOff>
                <xdr:row>3</xdr:row>
                <xdr:rowOff>152400</xdr:rowOff>
              </to>
            </anchor>
          </objectPr>
        </oleObject>
      </mc:Choice>
      <mc:Fallback>
        <oleObject progId="MSPhotoEd.3" shapeId="3993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50"/>
    <pageSetUpPr fitToPage="1"/>
  </sheetPr>
  <dimension ref="B4:BQ109"/>
  <sheetViews>
    <sheetView showGridLines="0" zoomScale="70" zoomScaleNormal="70" workbookViewId="0">
      <selection activeCell="BK2" sqref="BK2"/>
    </sheetView>
  </sheetViews>
  <sheetFormatPr baseColWidth="10" defaultRowHeight="15"/>
  <cols>
    <col min="2" max="2" width="16.85546875" customWidth="1"/>
    <col min="3" max="3" width="11.28515625" customWidth="1"/>
    <col min="4" max="28" width="8.28515625" customWidth="1"/>
    <col min="29" max="29" width="10.28515625" customWidth="1"/>
    <col min="31" max="31" width="14.140625" customWidth="1"/>
    <col min="32" max="51" width="8.28515625" customWidth="1"/>
    <col min="54" max="54" width="13.5703125" customWidth="1"/>
    <col min="55" max="69" width="7.7109375" customWidth="1"/>
  </cols>
  <sheetData>
    <row r="4" spans="2:69">
      <c r="K4" s="1"/>
      <c r="L4" s="1"/>
      <c r="M4" s="1"/>
    </row>
    <row r="6" spans="2:69">
      <c r="B6" s="14" t="s">
        <v>94</v>
      </c>
    </row>
    <row r="8" spans="2:69" s="64" customFormat="1">
      <c r="B8" s="63" t="s">
        <v>131</v>
      </c>
      <c r="AD8" s="209" t="s">
        <v>133</v>
      </c>
      <c r="AE8" s="209"/>
      <c r="AF8" s="209"/>
      <c r="AG8" s="209"/>
      <c r="AH8" s="209"/>
      <c r="AI8" s="209"/>
      <c r="AJ8" s="209"/>
      <c r="AK8" s="209"/>
      <c r="AL8" s="209"/>
      <c r="AM8" s="209"/>
      <c r="AN8" s="209"/>
      <c r="AO8" s="209"/>
      <c r="AP8" s="209"/>
      <c r="AQ8" s="65"/>
      <c r="BA8" s="209" t="s">
        <v>135</v>
      </c>
      <c r="BB8" s="209"/>
      <c r="BC8" s="209"/>
      <c r="BD8" s="209"/>
      <c r="BE8" s="209"/>
      <c r="BF8" s="209"/>
      <c r="BG8" s="209"/>
      <c r="BH8" s="209"/>
      <c r="BI8" s="209"/>
      <c r="BJ8" s="209"/>
    </row>
    <row r="9" spans="2:69" ht="15.75" customHeight="1">
      <c r="B9" s="1"/>
      <c r="AD9" s="1"/>
      <c r="BA9" s="1"/>
    </row>
    <row r="10" spans="2:69" ht="15.75" customHeight="1">
      <c r="B10" s="66"/>
      <c r="C10" s="61"/>
      <c r="D10" s="20">
        <v>2000</v>
      </c>
      <c r="E10" s="20">
        <v>2001</v>
      </c>
      <c r="F10" s="20">
        <v>2002</v>
      </c>
      <c r="G10" s="20">
        <v>2003</v>
      </c>
      <c r="H10" s="20">
        <v>2004</v>
      </c>
      <c r="I10" s="20">
        <v>2005</v>
      </c>
      <c r="J10" s="20">
        <v>2006</v>
      </c>
      <c r="K10" s="20">
        <v>2007</v>
      </c>
      <c r="L10" s="20">
        <v>2008</v>
      </c>
      <c r="M10" s="20">
        <v>2009</v>
      </c>
      <c r="N10" s="20">
        <v>2010</v>
      </c>
      <c r="O10" s="20">
        <v>2011</v>
      </c>
      <c r="P10" s="20">
        <v>2012</v>
      </c>
      <c r="Q10" s="20">
        <v>2013</v>
      </c>
      <c r="R10" s="20">
        <v>2014</v>
      </c>
      <c r="S10" s="20">
        <v>2015</v>
      </c>
      <c r="T10" s="20">
        <v>2016</v>
      </c>
      <c r="U10" s="20">
        <v>2017</v>
      </c>
      <c r="V10" s="20">
        <v>2018</v>
      </c>
      <c r="W10" s="20">
        <v>2019</v>
      </c>
      <c r="X10" s="20">
        <v>2020</v>
      </c>
      <c r="Y10" s="133">
        <v>2021</v>
      </c>
      <c r="Z10" s="133">
        <v>2022</v>
      </c>
      <c r="AA10" s="133">
        <v>2023</v>
      </c>
      <c r="AB10" s="68">
        <v>2024</v>
      </c>
      <c r="AF10" s="20">
        <v>2005</v>
      </c>
      <c r="AG10" s="20">
        <v>2006</v>
      </c>
      <c r="AH10" s="20">
        <v>2007</v>
      </c>
      <c r="AI10" s="20">
        <v>2008</v>
      </c>
      <c r="AJ10" s="20">
        <v>2009</v>
      </c>
      <c r="AK10" s="20">
        <v>2010</v>
      </c>
      <c r="AL10" s="20">
        <v>2011</v>
      </c>
      <c r="AM10" s="20">
        <v>2012</v>
      </c>
      <c r="AN10" s="20">
        <v>2013</v>
      </c>
      <c r="AO10" s="20">
        <v>2014</v>
      </c>
      <c r="AP10" s="20">
        <v>2015</v>
      </c>
      <c r="AQ10" s="20">
        <v>2016</v>
      </c>
      <c r="AR10" s="20">
        <v>2017</v>
      </c>
      <c r="AS10" s="20">
        <v>2018</v>
      </c>
      <c r="AT10" s="20">
        <v>2019</v>
      </c>
      <c r="AU10" s="20">
        <v>2020</v>
      </c>
      <c r="AV10" s="20">
        <v>2021</v>
      </c>
      <c r="AW10" s="20">
        <v>2022</v>
      </c>
      <c r="AX10" s="20">
        <v>2023</v>
      </c>
      <c r="AY10" s="20">
        <v>2024</v>
      </c>
      <c r="AZ10" s="157"/>
      <c r="BC10" s="20">
        <v>2010</v>
      </c>
      <c r="BD10" s="20">
        <v>2011</v>
      </c>
      <c r="BE10" s="20">
        <v>2012</v>
      </c>
      <c r="BF10" s="20">
        <v>2013</v>
      </c>
      <c r="BG10" s="20">
        <v>2014</v>
      </c>
      <c r="BH10" s="20">
        <v>2015</v>
      </c>
      <c r="BI10" s="20">
        <v>2016</v>
      </c>
      <c r="BJ10" s="20">
        <v>2017</v>
      </c>
      <c r="BK10" s="20">
        <v>2018</v>
      </c>
      <c r="BL10" s="20">
        <v>2019</v>
      </c>
      <c r="BM10" s="20">
        <v>2020</v>
      </c>
      <c r="BN10" s="20">
        <v>2021</v>
      </c>
      <c r="BO10" s="20">
        <v>2022</v>
      </c>
      <c r="BP10" s="20">
        <v>2023</v>
      </c>
      <c r="BQ10" s="20">
        <v>2024</v>
      </c>
    </row>
    <row r="11" spans="2:69" ht="15.75" customHeight="1">
      <c r="B11" s="215" t="s">
        <v>0</v>
      </c>
      <c r="C11" s="49" t="s">
        <v>2</v>
      </c>
      <c r="D11" s="28" t="s">
        <v>8</v>
      </c>
      <c r="E11" s="28" t="s">
        <v>8</v>
      </c>
      <c r="F11" s="28" t="s">
        <v>8</v>
      </c>
      <c r="G11" s="28" t="s">
        <v>8</v>
      </c>
      <c r="H11" s="28" t="s">
        <v>8</v>
      </c>
      <c r="I11" s="28">
        <v>8.1999999999999993</v>
      </c>
      <c r="J11" s="28">
        <v>8.1</v>
      </c>
      <c r="K11" s="47">
        <v>8.1999999999999993</v>
      </c>
      <c r="L11" s="28">
        <v>8.6999999999999993</v>
      </c>
      <c r="M11" s="28">
        <v>8.6999999999999993</v>
      </c>
      <c r="N11" s="28">
        <v>8.6999999999999993</v>
      </c>
      <c r="O11" s="28">
        <v>8.6999999999999993</v>
      </c>
      <c r="P11" s="28">
        <v>8.6999999999999993</v>
      </c>
      <c r="Q11" s="28">
        <v>8.6999999999999993</v>
      </c>
      <c r="R11" s="28">
        <v>8.6999999999999993</v>
      </c>
      <c r="S11" s="28">
        <v>8.6</v>
      </c>
      <c r="T11" s="28">
        <v>8.5</v>
      </c>
      <c r="U11" s="28">
        <v>8.5</v>
      </c>
      <c r="V11" s="28">
        <v>8.7100000000000009</v>
      </c>
      <c r="W11" s="28">
        <v>8.8000000000000007</v>
      </c>
      <c r="X11" s="28">
        <v>8.82</v>
      </c>
      <c r="Y11" s="134">
        <v>8.24</v>
      </c>
      <c r="Z11" s="134">
        <v>8.93</v>
      </c>
      <c r="AA11" s="134">
        <v>8.91</v>
      </c>
      <c r="AB11" s="28">
        <v>8.98</v>
      </c>
      <c r="AD11" s="213" t="s">
        <v>29</v>
      </c>
      <c r="AE11" s="214"/>
      <c r="AF11" s="29">
        <v>100</v>
      </c>
      <c r="AG11" s="29">
        <v>100</v>
      </c>
      <c r="AH11" s="29">
        <v>102.9</v>
      </c>
      <c r="AI11" s="29">
        <v>106</v>
      </c>
      <c r="AJ11" s="29">
        <v>107.8</v>
      </c>
      <c r="AK11" s="29">
        <v>107.6</v>
      </c>
      <c r="AL11" s="29">
        <v>107.6</v>
      </c>
      <c r="AM11" s="29">
        <v>108.7</v>
      </c>
      <c r="AN11" s="29">
        <v>109.8</v>
      </c>
      <c r="AO11" s="29">
        <v>111.2</v>
      </c>
      <c r="AP11" s="29">
        <v>113.2</v>
      </c>
      <c r="AQ11" s="29">
        <v>113.6</v>
      </c>
      <c r="AR11" s="29">
        <v>113.8</v>
      </c>
      <c r="AS11" s="89">
        <v>112.9</v>
      </c>
      <c r="AT11" s="89">
        <v>112.8</v>
      </c>
      <c r="AU11" s="89">
        <v>113.37</v>
      </c>
      <c r="AV11" s="89">
        <v>109.04</v>
      </c>
      <c r="AW11" s="89">
        <v>113.65</v>
      </c>
      <c r="AX11" s="89">
        <v>116.13</v>
      </c>
      <c r="AY11" s="184">
        <v>124.47</v>
      </c>
      <c r="AZ11" s="158"/>
      <c r="BA11" s="213" t="s">
        <v>29</v>
      </c>
      <c r="BB11" s="214"/>
      <c r="BC11" s="60">
        <v>100</v>
      </c>
      <c r="BD11" s="60">
        <v>100</v>
      </c>
      <c r="BE11" s="29">
        <v>100.9</v>
      </c>
      <c r="BF11" s="29">
        <v>102.1</v>
      </c>
      <c r="BG11" s="29">
        <v>103.3</v>
      </c>
      <c r="BH11" s="29">
        <v>105.1</v>
      </c>
      <c r="BI11" s="29">
        <v>105.5</v>
      </c>
      <c r="BJ11" s="29">
        <v>105.6</v>
      </c>
      <c r="BK11" s="29">
        <v>105.39</v>
      </c>
      <c r="BL11" s="29">
        <v>105.3</v>
      </c>
      <c r="BM11" s="29">
        <v>105.82</v>
      </c>
      <c r="BN11" s="29">
        <v>101.79</v>
      </c>
      <c r="BO11" s="29">
        <v>106.09</v>
      </c>
      <c r="BP11" s="29">
        <v>108.4</v>
      </c>
      <c r="BQ11" s="29">
        <v>116.19</v>
      </c>
    </row>
    <row r="12" spans="2:69" ht="15.75" customHeight="1">
      <c r="B12" s="215"/>
      <c r="C12" s="49" t="s">
        <v>3</v>
      </c>
      <c r="D12" s="28" t="s">
        <v>8</v>
      </c>
      <c r="E12" s="28" t="s">
        <v>8</v>
      </c>
      <c r="F12" s="28" t="s">
        <v>8</v>
      </c>
      <c r="G12" s="28" t="s">
        <v>8</v>
      </c>
      <c r="H12" s="28">
        <v>2</v>
      </c>
      <c r="I12" s="28">
        <v>2</v>
      </c>
      <c r="J12" s="28">
        <v>2.1</v>
      </c>
      <c r="K12" s="28">
        <v>2.1</v>
      </c>
      <c r="L12" s="28">
        <v>2.2999999999999998</v>
      </c>
      <c r="M12" s="28">
        <v>2.4</v>
      </c>
      <c r="N12" s="28">
        <v>2.2999999999999998</v>
      </c>
      <c r="O12" s="28">
        <v>2.2999999999999998</v>
      </c>
      <c r="P12" s="28">
        <v>2.2999999999999998</v>
      </c>
      <c r="Q12" s="28">
        <v>2.2999999999999998</v>
      </c>
      <c r="R12" s="28">
        <v>2.4</v>
      </c>
      <c r="S12" s="28">
        <v>2.4</v>
      </c>
      <c r="T12" s="28">
        <v>2.4</v>
      </c>
      <c r="U12" s="28">
        <v>2.4</v>
      </c>
      <c r="V12" s="28">
        <v>2.2400000000000002</v>
      </c>
      <c r="W12" s="28">
        <v>2.2400000000000002</v>
      </c>
      <c r="X12" s="28">
        <v>2.25</v>
      </c>
      <c r="Y12" s="134">
        <v>2.2400000000000002</v>
      </c>
      <c r="Z12" s="134">
        <v>2.25</v>
      </c>
      <c r="AA12" s="134">
        <v>2.2423415039999255</v>
      </c>
      <c r="AB12" s="28">
        <v>2.2400000000000002</v>
      </c>
      <c r="AD12" s="213" t="s">
        <v>101</v>
      </c>
      <c r="AE12" s="214"/>
      <c r="AF12" s="29">
        <v>100</v>
      </c>
      <c r="AG12" s="29">
        <v>101.4</v>
      </c>
      <c r="AH12" s="29">
        <v>102.9</v>
      </c>
      <c r="AI12" s="29">
        <v>105</v>
      </c>
      <c r="AJ12" s="29">
        <v>108.2</v>
      </c>
      <c r="AK12" s="29">
        <v>110.4</v>
      </c>
      <c r="AL12" s="29">
        <v>110.9</v>
      </c>
      <c r="AM12" s="29">
        <v>110.9</v>
      </c>
      <c r="AN12" s="29">
        <v>111</v>
      </c>
      <c r="AO12" s="29">
        <v>112.1</v>
      </c>
      <c r="AP12" s="29">
        <v>112</v>
      </c>
      <c r="AQ12" s="29">
        <v>112.3</v>
      </c>
      <c r="AR12" s="29">
        <v>112.1</v>
      </c>
      <c r="AS12" s="89">
        <v>112.57</v>
      </c>
      <c r="AT12" s="89">
        <v>112.28</v>
      </c>
      <c r="AU12" s="89">
        <v>112.67</v>
      </c>
      <c r="AV12" s="89">
        <v>111.65</v>
      </c>
      <c r="AW12" s="89">
        <v>110.86</v>
      </c>
      <c r="AX12" s="89">
        <v>110.14</v>
      </c>
      <c r="AY12" s="184">
        <v>111.58</v>
      </c>
      <c r="AZ12" s="158"/>
      <c r="BA12" s="213" t="s">
        <v>101</v>
      </c>
      <c r="BB12" s="214"/>
      <c r="BC12" s="60">
        <v>100</v>
      </c>
      <c r="BD12" s="29">
        <v>100.4</v>
      </c>
      <c r="BE12" s="29">
        <v>100.5</v>
      </c>
      <c r="BF12" s="29">
        <v>100.5</v>
      </c>
      <c r="BG12" s="29">
        <v>101.5</v>
      </c>
      <c r="BH12" s="29">
        <v>101.5</v>
      </c>
      <c r="BI12" s="29">
        <v>101.6</v>
      </c>
      <c r="BJ12" s="29">
        <v>101.4</v>
      </c>
      <c r="BK12" s="29">
        <v>101.8</v>
      </c>
      <c r="BL12" s="29">
        <v>101.53</v>
      </c>
      <c r="BM12" s="29">
        <v>101.88</v>
      </c>
      <c r="BN12" s="29">
        <v>100.96</v>
      </c>
      <c r="BO12" s="29">
        <v>100.25</v>
      </c>
      <c r="BP12" s="29">
        <v>99.59</v>
      </c>
      <c r="BQ12" s="29">
        <v>100.9</v>
      </c>
    </row>
    <row r="13" spans="2:69" ht="15.75" customHeight="1">
      <c r="B13" s="215"/>
      <c r="C13" s="49" t="s">
        <v>36</v>
      </c>
      <c r="D13" s="28" t="s">
        <v>8</v>
      </c>
      <c r="E13" s="28" t="s">
        <v>8</v>
      </c>
      <c r="F13" s="28" t="s">
        <v>8</v>
      </c>
      <c r="G13" s="28" t="s">
        <v>8</v>
      </c>
      <c r="H13" s="29" t="s">
        <v>8</v>
      </c>
      <c r="I13" s="29">
        <v>10.199999999999999</v>
      </c>
      <c r="J13" s="29">
        <v>10.3</v>
      </c>
      <c r="K13" s="29">
        <v>10.3</v>
      </c>
      <c r="L13" s="29">
        <v>11</v>
      </c>
      <c r="M13" s="29">
        <v>11.1</v>
      </c>
      <c r="N13" s="29">
        <v>11</v>
      </c>
      <c r="O13" s="29">
        <v>11</v>
      </c>
      <c r="P13" s="29">
        <v>11</v>
      </c>
      <c r="Q13" s="29">
        <v>11</v>
      </c>
      <c r="R13" s="29">
        <v>11.1</v>
      </c>
      <c r="S13" s="29">
        <v>11</v>
      </c>
      <c r="T13" s="29">
        <v>10.9</v>
      </c>
      <c r="U13" s="29">
        <v>10.9</v>
      </c>
      <c r="V13" s="29">
        <v>10.950000000000001</v>
      </c>
      <c r="W13" s="29">
        <v>11.04</v>
      </c>
      <c r="X13" s="29">
        <v>11.07</v>
      </c>
      <c r="Y13" s="125">
        <v>10.5</v>
      </c>
      <c r="Z13" s="125">
        <v>11.18</v>
      </c>
      <c r="AA13" s="125">
        <v>11.152341503999926</v>
      </c>
      <c r="AB13" s="29">
        <f t="shared" ref="AB13" si="0">AB12+AB11</f>
        <v>11.22</v>
      </c>
      <c r="AD13" s="22" t="s">
        <v>43</v>
      </c>
      <c r="AE13" s="32"/>
      <c r="AF13" s="32"/>
      <c r="AG13" s="32"/>
      <c r="AH13" s="32"/>
      <c r="AI13" s="32"/>
      <c r="AJ13" s="32"/>
      <c r="AK13" s="32"/>
      <c r="AL13" s="32"/>
      <c r="AM13" s="32"/>
      <c r="AN13" s="32"/>
      <c r="AO13" s="32"/>
      <c r="AP13" s="32"/>
      <c r="AQ13" s="32"/>
      <c r="BA13" s="22" t="s">
        <v>43</v>
      </c>
      <c r="BB13" s="32"/>
      <c r="BC13" s="32"/>
      <c r="BD13" s="32"/>
      <c r="BE13" s="32"/>
      <c r="BF13" s="32"/>
      <c r="BG13" s="32"/>
      <c r="BH13" s="32"/>
      <c r="BI13" s="32"/>
      <c r="BL13" s="21"/>
      <c r="BM13" s="21"/>
      <c r="BN13" s="21"/>
    </row>
    <row r="14" spans="2:69" ht="15.75" customHeight="1">
      <c r="B14" s="215" t="s">
        <v>1</v>
      </c>
      <c r="C14" s="49" t="s">
        <v>2</v>
      </c>
      <c r="D14" s="28" t="s">
        <v>8</v>
      </c>
      <c r="E14" s="28" t="s">
        <v>8</v>
      </c>
      <c r="F14" s="28" t="s">
        <v>8</v>
      </c>
      <c r="G14" s="28" t="s">
        <v>8</v>
      </c>
      <c r="H14" s="28" t="s">
        <v>8</v>
      </c>
      <c r="I14" s="28">
        <v>4.0999999999999996</v>
      </c>
      <c r="J14" s="28">
        <v>4.2</v>
      </c>
      <c r="K14" s="28">
        <v>4.2</v>
      </c>
      <c r="L14" s="28">
        <v>4.2</v>
      </c>
      <c r="M14" s="28">
        <v>4.2</v>
      </c>
      <c r="N14" s="28">
        <v>4.2</v>
      </c>
      <c r="O14" s="28">
        <v>4.2</v>
      </c>
      <c r="P14" s="28">
        <v>4.2</v>
      </c>
      <c r="Q14" s="28">
        <v>4.2</v>
      </c>
      <c r="R14" s="28">
        <v>4.3</v>
      </c>
      <c r="S14" s="28">
        <v>4.3</v>
      </c>
      <c r="T14" s="28">
        <v>4.3</v>
      </c>
      <c r="U14" s="28">
        <v>4.3</v>
      </c>
      <c r="V14" s="28">
        <v>4.2699999999999996</v>
      </c>
      <c r="W14" s="28">
        <v>4.2699999999999996</v>
      </c>
      <c r="X14" s="28">
        <v>4.29</v>
      </c>
      <c r="Y14" s="134">
        <v>4.3099999999999996</v>
      </c>
      <c r="Z14" s="134">
        <v>4.37</v>
      </c>
      <c r="AA14" s="134">
        <v>4.37</v>
      </c>
      <c r="AB14" s="28">
        <v>4.38</v>
      </c>
      <c r="AD14" s="2" t="s">
        <v>108</v>
      </c>
      <c r="BA14" s="2" t="s">
        <v>108</v>
      </c>
    </row>
    <row r="15" spans="2:69" ht="15.75" customHeight="1">
      <c r="B15" s="215"/>
      <c r="C15" s="49" t="s">
        <v>3</v>
      </c>
      <c r="D15" s="28" t="s">
        <v>8</v>
      </c>
      <c r="E15" s="28" t="s">
        <v>8</v>
      </c>
      <c r="F15" s="28" t="s">
        <v>8</v>
      </c>
      <c r="G15" s="28" t="s">
        <v>8</v>
      </c>
      <c r="H15" s="28">
        <v>4.7</v>
      </c>
      <c r="I15" s="28">
        <v>4.7</v>
      </c>
      <c r="J15" s="28">
        <v>4.7</v>
      </c>
      <c r="K15" s="28">
        <v>4.7</v>
      </c>
      <c r="L15" s="28">
        <v>4.7</v>
      </c>
      <c r="M15" s="28">
        <v>4.7</v>
      </c>
      <c r="N15" s="28">
        <v>4.7</v>
      </c>
      <c r="O15" s="28">
        <v>4.5999999999999996</v>
      </c>
      <c r="P15" s="28">
        <v>4.7</v>
      </c>
      <c r="Q15" s="28">
        <v>4.5999999999999996</v>
      </c>
      <c r="R15" s="28">
        <v>4.8</v>
      </c>
      <c r="S15" s="28">
        <v>4.8</v>
      </c>
      <c r="T15" s="28">
        <v>4.8</v>
      </c>
      <c r="U15" s="28">
        <v>4.8</v>
      </c>
      <c r="V15" s="28">
        <v>4.82</v>
      </c>
      <c r="W15" s="28">
        <v>4.8099999999999996</v>
      </c>
      <c r="X15" s="28">
        <v>4.83</v>
      </c>
      <c r="Y15" s="134">
        <v>4.82</v>
      </c>
      <c r="Z15" s="134">
        <v>4.8071535899996034</v>
      </c>
      <c r="AA15" s="134">
        <v>4.8038983539996067</v>
      </c>
      <c r="AB15" s="28">
        <v>4.83</v>
      </c>
      <c r="AE15" s="1"/>
      <c r="AF15" s="12"/>
      <c r="AG15" s="12"/>
      <c r="AH15" s="12"/>
      <c r="AI15" s="12"/>
    </row>
    <row r="16" spans="2:69" ht="15.75" customHeight="1">
      <c r="B16" s="215"/>
      <c r="C16" s="49" t="s">
        <v>36</v>
      </c>
      <c r="D16" s="28" t="s">
        <v>8</v>
      </c>
      <c r="E16" s="28" t="s">
        <v>8</v>
      </c>
      <c r="F16" s="28" t="s">
        <v>8</v>
      </c>
      <c r="G16" s="28" t="s">
        <v>8</v>
      </c>
      <c r="H16" s="29" t="s">
        <v>8</v>
      </c>
      <c r="I16" s="29">
        <v>8.8000000000000007</v>
      </c>
      <c r="J16" s="29">
        <v>8.9</v>
      </c>
      <c r="K16" s="29">
        <v>8.9</v>
      </c>
      <c r="L16" s="29">
        <v>8.9</v>
      </c>
      <c r="M16" s="29">
        <v>8.9</v>
      </c>
      <c r="N16" s="29">
        <v>8.9</v>
      </c>
      <c r="O16" s="29">
        <v>8.8000000000000007</v>
      </c>
      <c r="P16" s="29">
        <v>8.9</v>
      </c>
      <c r="Q16" s="29">
        <v>8.8000000000000007</v>
      </c>
      <c r="R16" s="29">
        <v>9.1</v>
      </c>
      <c r="S16" s="29">
        <v>9.1</v>
      </c>
      <c r="T16" s="29">
        <v>9.1</v>
      </c>
      <c r="U16" s="29">
        <v>9.1</v>
      </c>
      <c r="V16" s="29">
        <v>9.09</v>
      </c>
      <c r="W16" s="29">
        <v>9.08</v>
      </c>
      <c r="X16" s="29">
        <v>9.1199999999999992</v>
      </c>
      <c r="Y16" s="125">
        <v>9.1199999999999992</v>
      </c>
      <c r="Z16" s="125">
        <v>9.1771535899996035</v>
      </c>
      <c r="AA16" s="125">
        <v>9.1738983539996077</v>
      </c>
      <c r="AB16" s="29">
        <f t="shared" ref="AB16" si="1">AB14+AB15</f>
        <v>9.2100000000000009</v>
      </c>
    </row>
    <row r="17" spans="2:31" ht="15.75" customHeight="1">
      <c r="B17" s="213" t="s">
        <v>4</v>
      </c>
      <c r="C17" s="214"/>
      <c r="D17" s="28" t="s">
        <v>8</v>
      </c>
      <c r="E17" s="28" t="s">
        <v>8</v>
      </c>
      <c r="F17" s="28" t="s">
        <v>8</v>
      </c>
      <c r="G17" s="28" t="s">
        <v>8</v>
      </c>
      <c r="H17" s="29">
        <v>10.6</v>
      </c>
      <c r="I17" s="29">
        <v>10.6</v>
      </c>
      <c r="J17" s="29">
        <v>10.7</v>
      </c>
      <c r="K17" s="31">
        <v>10.7</v>
      </c>
      <c r="L17" s="29">
        <v>10.7</v>
      </c>
      <c r="M17" s="29">
        <v>10.7</v>
      </c>
      <c r="N17" s="29">
        <v>10.8</v>
      </c>
      <c r="O17" s="29">
        <v>10.8</v>
      </c>
      <c r="P17" s="29">
        <v>10.9</v>
      </c>
      <c r="Q17" s="29">
        <v>10.6</v>
      </c>
      <c r="R17" s="29">
        <v>10.8</v>
      </c>
      <c r="S17" s="29">
        <v>10.7</v>
      </c>
      <c r="T17" s="29">
        <v>10.6</v>
      </c>
      <c r="U17" s="29">
        <v>10.7</v>
      </c>
      <c r="V17" s="29">
        <v>10.74</v>
      </c>
      <c r="W17" s="29">
        <v>10.74</v>
      </c>
      <c r="X17" s="125">
        <v>10.67</v>
      </c>
      <c r="Y17" s="125">
        <v>10.66</v>
      </c>
      <c r="Z17" s="125">
        <v>10.371987510000109</v>
      </c>
      <c r="AA17" s="125">
        <v>10.328676920000072</v>
      </c>
      <c r="AB17" s="29">
        <v>10.07</v>
      </c>
    </row>
    <row r="18" spans="2:31" ht="15.75" customHeight="1">
      <c r="B18" s="213" t="s">
        <v>5</v>
      </c>
      <c r="C18" s="214"/>
      <c r="D18" s="28" t="s">
        <v>8</v>
      </c>
      <c r="E18" s="28" t="s">
        <v>8</v>
      </c>
      <c r="F18" s="28" t="s">
        <v>8</v>
      </c>
      <c r="G18" s="28" t="s">
        <v>8</v>
      </c>
      <c r="H18" s="29">
        <v>9</v>
      </c>
      <c r="I18" s="29">
        <v>9</v>
      </c>
      <c r="J18" s="29">
        <v>9.1999999999999993</v>
      </c>
      <c r="K18" s="31">
        <v>9.3000000000000007</v>
      </c>
      <c r="L18" s="29">
        <v>9.3000000000000007</v>
      </c>
      <c r="M18" s="29">
        <v>9.4</v>
      </c>
      <c r="N18" s="29">
        <v>9.4</v>
      </c>
      <c r="O18" s="29">
        <v>9.4</v>
      </c>
      <c r="P18" s="29">
        <v>9.4</v>
      </c>
      <c r="Q18" s="29">
        <v>9.3000000000000007</v>
      </c>
      <c r="R18" s="29">
        <v>10</v>
      </c>
      <c r="S18" s="29">
        <v>10</v>
      </c>
      <c r="T18" s="29">
        <v>10</v>
      </c>
      <c r="U18" s="29">
        <v>9.9</v>
      </c>
      <c r="V18" s="29">
        <v>9.9600000000000009</v>
      </c>
      <c r="W18" s="29">
        <v>9.92</v>
      </c>
      <c r="X18" s="125">
        <v>9.98</v>
      </c>
      <c r="Y18" s="125">
        <v>9.9600000000000009</v>
      </c>
      <c r="Z18" s="125">
        <v>9.9523585439999529</v>
      </c>
      <c r="AA18" s="125">
        <v>9.6310480079999277</v>
      </c>
      <c r="AB18" s="29">
        <v>9.98</v>
      </c>
    </row>
    <row r="19" spans="2:31" ht="15.75" customHeight="1">
      <c r="B19" s="213" t="s">
        <v>6</v>
      </c>
      <c r="C19" s="214"/>
      <c r="D19" s="28" t="s">
        <v>8</v>
      </c>
      <c r="E19" s="28" t="s">
        <v>8</v>
      </c>
      <c r="F19" s="28" t="s">
        <v>8</v>
      </c>
      <c r="G19" s="28" t="s">
        <v>8</v>
      </c>
      <c r="H19" s="29">
        <v>4</v>
      </c>
      <c r="I19" s="29">
        <v>4</v>
      </c>
      <c r="J19" s="29">
        <v>4</v>
      </c>
      <c r="K19" s="31">
        <v>4</v>
      </c>
      <c r="L19" s="29">
        <v>4</v>
      </c>
      <c r="M19" s="29">
        <v>4</v>
      </c>
      <c r="N19" s="29">
        <v>4</v>
      </c>
      <c r="O19" s="29">
        <v>4</v>
      </c>
      <c r="P19" s="29">
        <v>4</v>
      </c>
      <c r="Q19" s="29">
        <v>4</v>
      </c>
      <c r="R19" s="29">
        <v>3.8</v>
      </c>
      <c r="S19" s="29">
        <v>3.8</v>
      </c>
      <c r="T19" s="29">
        <v>3.9</v>
      </c>
      <c r="U19" s="29">
        <v>3.9</v>
      </c>
      <c r="V19" s="29">
        <v>3.9</v>
      </c>
      <c r="W19" s="29">
        <v>3.9</v>
      </c>
      <c r="X19" s="125">
        <v>3.91</v>
      </c>
      <c r="Y19" s="125">
        <v>3.91</v>
      </c>
      <c r="Z19" s="125">
        <v>3.5448020000001548</v>
      </c>
      <c r="AA19" s="125">
        <v>3.5438032400001558</v>
      </c>
      <c r="AB19" s="29">
        <v>3.78</v>
      </c>
    </row>
    <row r="20" spans="2:31" ht="15.75" customHeight="1">
      <c r="B20" s="211" t="s">
        <v>37</v>
      </c>
      <c r="C20" s="212"/>
      <c r="D20" s="51" t="s">
        <v>8</v>
      </c>
      <c r="E20" s="51" t="s">
        <v>8</v>
      </c>
      <c r="F20" s="51" t="s">
        <v>8</v>
      </c>
      <c r="G20" s="51" t="s">
        <v>8</v>
      </c>
      <c r="H20" s="52" t="s">
        <v>8</v>
      </c>
      <c r="I20" s="52">
        <v>42.6</v>
      </c>
      <c r="J20" s="52">
        <v>43</v>
      </c>
      <c r="K20" s="52">
        <v>43.1</v>
      </c>
      <c r="L20" s="52">
        <v>43.9</v>
      </c>
      <c r="M20" s="52">
        <v>44</v>
      </c>
      <c r="N20" s="52">
        <v>44.1</v>
      </c>
      <c r="O20" s="52">
        <v>44</v>
      </c>
      <c r="P20" s="52">
        <v>44.2</v>
      </c>
      <c r="Q20" s="52">
        <v>43.7</v>
      </c>
      <c r="R20" s="52">
        <v>44.8</v>
      </c>
      <c r="S20" s="52">
        <v>44.6</v>
      </c>
      <c r="T20" s="52">
        <v>44.5</v>
      </c>
      <c r="U20" s="52">
        <v>44.5</v>
      </c>
      <c r="V20" s="52">
        <v>44.64</v>
      </c>
      <c r="W20" s="52">
        <v>44.68</v>
      </c>
      <c r="X20" s="52">
        <v>44.74</v>
      </c>
      <c r="Y20" s="126">
        <v>44.15</v>
      </c>
      <c r="Z20" s="126">
        <v>44.226301643999825</v>
      </c>
      <c r="AA20" s="126">
        <v>43.829768025999691</v>
      </c>
      <c r="AB20" s="52">
        <f>SUM(AB13,AB16,AB17:AB19)</f>
        <v>44.260000000000005</v>
      </c>
    </row>
    <row r="21" spans="2:31" ht="15.75" customHeight="1">
      <c r="B21" s="213" t="s">
        <v>7</v>
      </c>
      <c r="C21" s="214"/>
      <c r="D21" s="28" t="s">
        <v>8</v>
      </c>
      <c r="E21" s="28" t="s">
        <v>8</v>
      </c>
      <c r="F21" s="28" t="s">
        <v>8</v>
      </c>
      <c r="G21" s="28" t="s">
        <v>8</v>
      </c>
      <c r="H21" s="29">
        <v>4.3</v>
      </c>
      <c r="I21" s="29">
        <v>4.3</v>
      </c>
      <c r="J21" s="29">
        <v>4.3</v>
      </c>
      <c r="K21" s="31">
        <v>4.3</v>
      </c>
      <c r="L21" s="29">
        <v>4.4000000000000004</v>
      </c>
      <c r="M21" s="29">
        <v>4.4000000000000004</v>
      </c>
      <c r="N21" s="29">
        <v>4.3</v>
      </c>
      <c r="O21" s="29">
        <v>4.4000000000000004</v>
      </c>
      <c r="P21" s="29">
        <v>4.5999999999999996</v>
      </c>
      <c r="Q21" s="29">
        <v>4.5999999999999996</v>
      </c>
      <c r="R21" s="29">
        <v>4.5</v>
      </c>
      <c r="S21" s="29">
        <v>4.5</v>
      </c>
      <c r="T21" s="29">
        <v>4.5999999999999996</v>
      </c>
      <c r="U21" s="29">
        <v>4.5999999999999996</v>
      </c>
      <c r="V21" s="29">
        <v>4.59</v>
      </c>
      <c r="W21" s="29">
        <v>4.5999999999999996</v>
      </c>
      <c r="X21" s="29">
        <v>4.63</v>
      </c>
      <c r="Y21" s="125">
        <v>4.62</v>
      </c>
      <c r="Z21" s="125">
        <v>4.5390201539999868</v>
      </c>
      <c r="AA21" s="125">
        <v>4.5273539599999841</v>
      </c>
      <c r="AB21" s="29">
        <v>4.5599999999999996</v>
      </c>
    </row>
    <row r="22" spans="2:31" ht="15.75" customHeight="1">
      <c r="B22" s="213" t="s">
        <v>9</v>
      </c>
      <c r="C22" s="214"/>
      <c r="D22" s="28" t="s">
        <v>8</v>
      </c>
      <c r="E22" s="28" t="s">
        <v>8</v>
      </c>
      <c r="F22" s="28" t="s">
        <v>8</v>
      </c>
      <c r="G22" s="28" t="s">
        <v>8</v>
      </c>
      <c r="H22" s="29">
        <v>4.9000000000000004</v>
      </c>
      <c r="I22" s="29">
        <v>4.8</v>
      </c>
      <c r="J22" s="29">
        <v>5</v>
      </c>
      <c r="K22" s="31">
        <v>5.7</v>
      </c>
      <c r="L22" s="29">
        <v>5.7</v>
      </c>
      <c r="M22" s="29">
        <v>6</v>
      </c>
      <c r="N22" s="29">
        <v>6</v>
      </c>
      <c r="O22" s="29">
        <v>6</v>
      </c>
      <c r="P22" s="29">
        <v>6</v>
      </c>
      <c r="Q22" s="29">
        <v>5.9</v>
      </c>
      <c r="R22" s="29">
        <v>6</v>
      </c>
      <c r="S22" s="29">
        <v>6</v>
      </c>
      <c r="T22" s="29">
        <v>6</v>
      </c>
      <c r="U22" s="29">
        <v>6</v>
      </c>
      <c r="V22" s="29">
        <v>6.05</v>
      </c>
      <c r="W22" s="29">
        <v>6.05</v>
      </c>
      <c r="X22" s="29">
        <v>6.19</v>
      </c>
      <c r="Y22" s="125">
        <v>6.18</v>
      </c>
      <c r="Z22" s="125">
        <v>6.2005628549998546</v>
      </c>
      <c r="AA22" s="125">
        <v>6.131945704999846</v>
      </c>
      <c r="AB22" s="29">
        <v>6.16</v>
      </c>
    </row>
    <row r="23" spans="2:31" ht="15.75" customHeight="1">
      <c r="B23" s="213" t="s">
        <v>10</v>
      </c>
      <c r="C23" s="214"/>
      <c r="D23" s="28" t="s">
        <v>8</v>
      </c>
      <c r="E23" s="28" t="s">
        <v>8</v>
      </c>
      <c r="F23" s="28" t="s">
        <v>8</v>
      </c>
      <c r="G23" s="28" t="s">
        <v>8</v>
      </c>
      <c r="H23" s="29">
        <v>0.5</v>
      </c>
      <c r="I23" s="29">
        <v>0.5</v>
      </c>
      <c r="J23" s="29">
        <v>0.5</v>
      </c>
      <c r="K23" s="31">
        <v>0.5</v>
      </c>
      <c r="L23" s="29">
        <v>0.5</v>
      </c>
      <c r="M23" s="29">
        <v>0.5</v>
      </c>
      <c r="N23" s="29">
        <v>0.5</v>
      </c>
      <c r="O23" s="29">
        <v>0.5</v>
      </c>
      <c r="P23" s="29">
        <v>0.5</v>
      </c>
      <c r="Q23" s="29">
        <v>0.5</v>
      </c>
      <c r="R23" s="29">
        <v>0.5</v>
      </c>
      <c r="S23" s="29">
        <v>0.5</v>
      </c>
      <c r="T23" s="29">
        <v>0.5</v>
      </c>
      <c r="U23" s="29">
        <v>0.6</v>
      </c>
      <c r="V23" s="29">
        <v>0.62</v>
      </c>
      <c r="W23" s="29">
        <v>0.62</v>
      </c>
      <c r="X23" s="29">
        <v>0.63</v>
      </c>
      <c r="Y23" s="125">
        <v>0.63</v>
      </c>
      <c r="Z23" s="125">
        <v>0.62510359999999687</v>
      </c>
      <c r="AA23" s="125">
        <v>0.62196903999999686</v>
      </c>
      <c r="AB23" s="29">
        <v>0.62</v>
      </c>
    </row>
    <row r="24" spans="2:31" ht="15.75" customHeight="1">
      <c r="B24" s="213" t="s">
        <v>11</v>
      </c>
      <c r="C24" s="214"/>
      <c r="D24" s="28" t="s">
        <v>8</v>
      </c>
      <c r="E24" s="28" t="s">
        <v>8</v>
      </c>
      <c r="F24" s="28" t="s">
        <v>8</v>
      </c>
      <c r="G24" s="28" t="s">
        <v>8</v>
      </c>
      <c r="H24" s="29">
        <v>4.3</v>
      </c>
      <c r="I24" s="29">
        <v>4.5999999999999996</v>
      </c>
      <c r="J24" s="29">
        <v>4.5999999999999996</v>
      </c>
      <c r="K24" s="31">
        <v>4.5999999999999996</v>
      </c>
      <c r="L24" s="29">
        <v>4.5</v>
      </c>
      <c r="M24" s="29">
        <v>4.5</v>
      </c>
      <c r="N24" s="29">
        <v>4.5</v>
      </c>
      <c r="O24" s="29">
        <v>4.5999999999999996</v>
      </c>
      <c r="P24" s="29">
        <v>4.5999999999999996</v>
      </c>
      <c r="Q24" s="29">
        <v>4.5999999999999996</v>
      </c>
      <c r="R24" s="29">
        <v>4.4000000000000004</v>
      </c>
      <c r="S24" s="29">
        <v>4.4000000000000004</v>
      </c>
      <c r="T24" s="29">
        <v>4.5</v>
      </c>
      <c r="U24" s="29">
        <v>4.5</v>
      </c>
      <c r="V24" s="29">
        <v>4.49</v>
      </c>
      <c r="W24" s="29">
        <v>4.34</v>
      </c>
      <c r="X24" s="29">
        <v>4.22</v>
      </c>
      <c r="Y24" s="125">
        <v>4.17</v>
      </c>
      <c r="Z24" s="125">
        <v>4.1636865480001601</v>
      </c>
      <c r="AA24" s="125">
        <v>4.1070611720001731</v>
      </c>
      <c r="AB24" s="29">
        <v>4.1100000000000003</v>
      </c>
    </row>
    <row r="25" spans="2:31" ht="15.75" customHeight="1">
      <c r="B25" s="213" t="s">
        <v>12</v>
      </c>
      <c r="C25" s="214"/>
      <c r="D25" s="28" t="s">
        <v>8</v>
      </c>
      <c r="E25" s="28" t="s">
        <v>8</v>
      </c>
      <c r="F25" s="28" t="s">
        <v>8</v>
      </c>
      <c r="G25" s="28" t="s">
        <v>8</v>
      </c>
      <c r="H25" s="29">
        <v>3.4</v>
      </c>
      <c r="I25" s="29">
        <v>3.4</v>
      </c>
      <c r="J25" s="29">
        <v>3.5</v>
      </c>
      <c r="K25" s="31">
        <v>3.5</v>
      </c>
      <c r="L25" s="29">
        <v>3.5</v>
      </c>
      <c r="M25" s="29">
        <v>4.0999999999999996</v>
      </c>
      <c r="N25" s="29">
        <v>4.0999999999999996</v>
      </c>
      <c r="O25" s="29">
        <v>4.0999999999999996</v>
      </c>
      <c r="P25" s="29">
        <v>4.0999999999999996</v>
      </c>
      <c r="Q25" s="29">
        <v>4.0999999999999996</v>
      </c>
      <c r="R25" s="29">
        <v>4.0999999999999996</v>
      </c>
      <c r="S25" s="29">
        <v>4.0999999999999996</v>
      </c>
      <c r="T25" s="29">
        <v>4.2</v>
      </c>
      <c r="U25" s="29">
        <v>4.2</v>
      </c>
      <c r="V25" s="29">
        <v>4.16</v>
      </c>
      <c r="W25" s="29">
        <v>4.1500000000000004</v>
      </c>
      <c r="X25" s="29">
        <v>4.22</v>
      </c>
      <c r="Y25" s="125">
        <v>4.2</v>
      </c>
      <c r="Z25" s="125">
        <v>3.9428146800000361</v>
      </c>
      <c r="AA25" s="125">
        <v>3.9354290800000351</v>
      </c>
      <c r="AB25" s="29">
        <v>3.96</v>
      </c>
    </row>
    <row r="26" spans="2:31" ht="15.75" customHeight="1">
      <c r="B26" s="213" t="s">
        <v>13</v>
      </c>
      <c r="C26" s="214"/>
      <c r="D26" s="28" t="s">
        <v>8</v>
      </c>
      <c r="E26" s="28" t="s">
        <v>8</v>
      </c>
      <c r="F26" s="28" t="s">
        <v>8</v>
      </c>
      <c r="G26" s="28" t="s">
        <v>8</v>
      </c>
      <c r="H26" s="29">
        <v>3.7</v>
      </c>
      <c r="I26" s="29">
        <v>3.6</v>
      </c>
      <c r="J26" s="29">
        <v>3.7</v>
      </c>
      <c r="K26" s="31">
        <v>3.9</v>
      </c>
      <c r="L26" s="29">
        <v>4.5</v>
      </c>
      <c r="M26" s="29">
        <v>4.5</v>
      </c>
      <c r="N26" s="29">
        <v>5.8</v>
      </c>
      <c r="O26" s="29">
        <v>5.8</v>
      </c>
      <c r="P26" s="29">
        <v>5.8</v>
      </c>
      <c r="Q26" s="29">
        <v>5.8</v>
      </c>
      <c r="R26" s="29">
        <v>5.8</v>
      </c>
      <c r="S26" s="29">
        <v>5.9</v>
      </c>
      <c r="T26" s="29">
        <v>5.9</v>
      </c>
      <c r="U26" s="29">
        <v>5.9</v>
      </c>
      <c r="V26" s="29">
        <v>5.86</v>
      </c>
      <c r="W26" s="29">
        <v>5.86</v>
      </c>
      <c r="X26" s="29">
        <v>5.9</v>
      </c>
      <c r="Y26" s="125">
        <v>5.9</v>
      </c>
      <c r="Z26" s="125">
        <v>5.8942478399999132</v>
      </c>
      <c r="AA26" s="125">
        <v>5.9330661099999116</v>
      </c>
      <c r="AB26" s="29">
        <v>5.95</v>
      </c>
    </row>
    <row r="27" spans="2:31" ht="15.75" customHeight="1">
      <c r="B27" s="213" t="s">
        <v>14</v>
      </c>
      <c r="C27" s="214"/>
      <c r="D27" s="28" t="s">
        <v>8</v>
      </c>
      <c r="E27" s="28" t="s">
        <v>8</v>
      </c>
      <c r="F27" s="28" t="s">
        <v>8</v>
      </c>
      <c r="G27" s="28" t="s">
        <v>8</v>
      </c>
      <c r="H27" s="29">
        <v>1.4</v>
      </c>
      <c r="I27" s="29">
        <v>1.5</v>
      </c>
      <c r="J27" s="29">
        <v>1.6</v>
      </c>
      <c r="K27" s="31">
        <v>1.6</v>
      </c>
      <c r="L27" s="29">
        <v>1.6</v>
      </c>
      <c r="M27" s="29">
        <v>2.8</v>
      </c>
      <c r="N27" s="29">
        <v>2.9</v>
      </c>
      <c r="O27" s="29">
        <v>2.9</v>
      </c>
      <c r="P27" s="29">
        <v>2.7</v>
      </c>
      <c r="Q27" s="29">
        <v>3</v>
      </c>
      <c r="R27" s="29">
        <v>3</v>
      </c>
      <c r="S27" s="29">
        <v>3</v>
      </c>
      <c r="T27" s="29">
        <v>3</v>
      </c>
      <c r="U27" s="29">
        <v>3</v>
      </c>
      <c r="V27" s="29">
        <v>3.04</v>
      </c>
      <c r="W27" s="29">
        <v>2.97</v>
      </c>
      <c r="X27" s="29">
        <v>2.99</v>
      </c>
      <c r="Y27" s="125">
        <v>2.99</v>
      </c>
      <c r="Z27" s="125">
        <v>2.98</v>
      </c>
      <c r="AA27" s="125">
        <v>3.0073560700000423</v>
      </c>
      <c r="AB27" s="29">
        <v>3.41</v>
      </c>
    </row>
    <row r="28" spans="2:31" ht="15.75" customHeight="1">
      <c r="B28" s="213" t="s">
        <v>15</v>
      </c>
      <c r="C28" s="214"/>
      <c r="D28" s="28" t="s">
        <v>8</v>
      </c>
      <c r="E28" s="28" t="s">
        <v>8</v>
      </c>
      <c r="F28" s="28" t="s">
        <v>8</v>
      </c>
      <c r="G28" s="28" t="s">
        <v>8</v>
      </c>
      <c r="H28" s="29">
        <v>0.8</v>
      </c>
      <c r="I28" s="29">
        <v>0.8</v>
      </c>
      <c r="J28" s="29">
        <v>0.8</v>
      </c>
      <c r="K28" s="31">
        <v>0.8</v>
      </c>
      <c r="L28" s="29">
        <v>0.8</v>
      </c>
      <c r="M28" s="29">
        <v>0.8</v>
      </c>
      <c r="N28" s="29">
        <v>0.9</v>
      </c>
      <c r="O28" s="29">
        <v>0.9</v>
      </c>
      <c r="P28" s="29">
        <v>0.7</v>
      </c>
      <c r="Q28" s="29">
        <v>0.9</v>
      </c>
      <c r="R28" s="29">
        <v>0.9</v>
      </c>
      <c r="S28" s="29">
        <v>0.9</v>
      </c>
      <c r="T28" s="29">
        <v>0.9</v>
      </c>
      <c r="U28" s="29">
        <v>1</v>
      </c>
      <c r="V28" s="29">
        <v>0.96</v>
      </c>
      <c r="W28" s="29">
        <v>0.95</v>
      </c>
      <c r="X28" s="29">
        <v>0.96</v>
      </c>
      <c r="Y28" s="125">
        <v>0.96</v>
      </c>
      <c r="Z28" s="125">
        <v>0.71156520000001022</v>
      </c>
      <c r="AA28" s="125">
        <v>0.70926240000001006</v>
      </c>
      <c r="AB28" s="29">
        <v>0.73</v>
      </c>
    </row>
    <row r="29" spans="2:31" ht="15.75" customHeight="1">
      <c r="B29" s="211" t="s">
        <v>100</v>
      </c>
      <c r="C29" s="212"/>
      <c r="D29" s="51" t="s">
        <v>8</v>
      </c>
      <c r="E29" s="51" t="s">
        <v>8</v>
      </c>
      <c r="F29" s="51" t="s">
        <v>8</v>
      </c>
      <c r="G29" s="51" t="s">
        <v>8</v>
      </c>
      <c r="H29" s="52">
        <v>23.3</v>
      </c>
      <c r="I29" s="52">
        <v>23.5</v>
      </c>
      <c r="J29" s="52">
        <v>24</v>
      </c>
      <c r="K29" s="52">
        <v>24.9</v>
      </c>
      <c r="L29" s="52">
        <v>25.5</v>
      </c>
      <c r="M29" s="52">
        <v>27.5</v>
      </c>
      <c r="N29" s="52">
        <v>29</v>
      </c>
      <c r="O29" s="52">
        <v>29.2</v>
      </c>
      <c r="P29" s="52">
        <v>29</v>
      </c>
      <c r="Q29" s="52">
        <v>29.4</v>
      </c>
      <c r="R29" s="52">
        <v>29.2</v>
      </c>
      <c r="S29" s="52">
        <v>29.3</v>
      </c>
      <c r="T29" s="52">
        <v>29.6</v>
      </c>
      <c r="U29" s="52">
        <v>29.7</v>
      </c>
      <c r="V29" s="52">
        <v>29.77</v>
      </c>
      <c r="W29" s="52">
        <v>29.54</v>
      </c>
      <c r="X29" s="52">
        <v>29.74</v>
      </c>
      <c r="Y29" s="127">
        <v>29.65</v>
      </c>
      <c r="Z29" s="127">
        <v>29.057000876999957</v>
      </c>
      <c r="AA29" s="127">
        <v>28.973443536999998</v>
      </c>
      <c r="AB29" s="52">
        <f>SUM(AB21:AB28)</f>
        <v>29.5</v>
      </c>
    </row>
    <row r="30" spans="2:31" ht="15.75" customHeight="1">
      <c r="B30" s="211" t="s">
        <v>38</v>
      </c>
      <c r="C30" s="212"/>
      <c r="D30" s="51" t="s">
        <v>8</v>
      </c>
      <c r="E30" s="51" t="s">
        <v>8</v>
      </c>
      <c r="F30" s="51" t="s">
        <v>8</v>
      </c>
      <c r="G30" s="51" t="s">
        <v>8</v>
      </c>
      <c r="H30" s="51" t="s">
        <v>8</v>
      </c>
      <c r="I30" s="52">
        <v>66.099999999999994</v>
      </c>
      <c r="J30" s="52">
        <v>66.900000000000006</v>
      </c>
      <c r="K30" s="52">
        <v>68</v>
      </c>
      <c r="L30" s="52">
        <v>69.5</v>
      </c>
      <c r="M30" s="52">
        <v>71.599999999999994</v>
      </c>
      <c r="N30" s="52">
        <v>73.099999999999994</v>
      </c>
      <c r="O30" s="52">
        <v>73.2</v>
      </c>
      <c r="P30" s="52">
        <v>73.2</v>
      </c>
      <c r="Q30" s="52">
        <v>73.099999999999994</v>
      </c>
      <c r="R30" s="52">
        <v>74</v>
      </c>
      <c r="S30" s="52">
        <v>73.900000000000006</v>
      </c>
      <c r="T30" s="52">
        <v>74.099999999999994</v>
      </c>
      <c r="U30" s="52">
        <v>74.099999999999994</v>
      </c>
      <c r="V30" s="52">
        <v>74.41</v>
      </c>
      <c r="W30" s="52">
        <v>74.22</v>
      </c>
      <c r="X30" s="52">
        <v>74.48</v>
      </c>
      <c r="Y30" s="127">
        <v>73.8</v>
      </c>
      <c r="Z30" s="127">
        <v>73.283302520999783</v>
      </c>
      <c r="AA30" s="127">
        <v>72.803211562999692</v>
      </c>
      <c r="AB30" s="52">
        <f>AB20+AB29</f>
        <v>73.760000000000005</v>
      </c>
    </row>
    <row r="31" spans="2:31" ht="15.75" customHeight="1">
      <c r="B31" s="213" t="s">
        <v>73</v>
      </c>
      <c r="C31" s="214"/>
      <c r="D31" s="28" t="s">
        <v>8</v>
      </c>
      <c r="E31" s="28" t="s">
        <v>8</v>
      </c>
      <c r="F31" s="28" t="s">
        <v>8</v>
      </c>
      <c r="G31" s="28" t="s">
        <v>8</v>
      </c>
      <c r="H31" s="29">
        <v>4.0999999999999996</v>
      </c>
      <c r="I31" s="29">
        <v>4.0999999999999996</v>
      </c>
      <c r="J31" s="29">
        <v>4.0999999999999996</v>
      </c>
      <c r="K31" s="31">
        <v>4.0999999999999996</v>
      </c>
      <c r="L31" s="29">
        <v>4.0999999999999996</v>
      </c>
      <c r="M31" s="29">
        <v>4.0999999999999996</v>
      </c>
      <c r="N31" s="29">
        <v>4.0999999999999996</v>
      </c>
      <c r="O31" s="29">
        <v>4.0999999999999996</v>
      </c>
      <c r="P31" s="29">
        <v>4.0999999999999996</v>
      </c>
      <c r="Q31" s="29">
        <v>4.0999999999999996</v>
      </c>
      <c r="R31" s="29">
        <v>4.5</v>
      </c>
      <c r="S31" s="29">
        <v>4.8</v>
      </c>
      <c r="T31" s="29">
        <v>4.9000000000000004</v>
      </c>
      <c r="U31" s="29">
        <v>5</v>
      </c>
      <c r="V31" s="29">
        <v>5.0199999999999996</v>
      </c>
      <c r="W31" s="29">
        <v>5.01</v>
      </c>
      <c r="X31" s="29">
        <v>5.04</v>
      </c>
      <c r="Y31" s="125">
        <v>4.57</v>
      </c>
      <c r="Z31" s="125">
        <v>4.51</v>
      </c>
      <c r="AA31" s="125">
        <v>4.869211</v>
      </c>
      <c r="AB31" s="29">
        <v>4.96</v>
      </c>
      <c r="AD31" s="131"/>
      <c r="AE31" s="131"/>
    </row>
    <row r="32" spans="2:31" ht="15.75" customHeight="1">
      <c r="B32" s="213" t="s">
        <v>74</v>
      </c>
      <c r="C32" s="214"/>
      <c r="D32" s="28" t="s">
        <v>8</v>
      </c>
      <c r="E32" s="28" t="s">
        <v>8</v>
      </c>
      <c r="F32" s="28" t="s">
        <v>8</v>
      </c>
      <c r="G32" s="28" t="s">
        <v>8</v>
      </c>
      <c r="H32" s="29">
        <v>2.6</v>
      </c>
      <c r="I32" s="29">
        <v>2.6</v>
      </c>
      <c r="J32" s="29">
        <v>2.6</v>
      </c>
      <c r="K32" s="31">
        <v>2.7</v>
      </c>
      <c r="L32" s="29">
        <v>3</v>
      </c>
      <c r="M32" s="29">
        <v>3</v>
      </c>
      <c r="N32" s="29">
        <v>3</v>
      </c>
      <c r="O32" s="29">
        <v>3</v>
      </c>
      <c r="P32" s="29">
        <v>3</v>
      </c>
      <c r="Q32" s="29">
        <v>3</v>
      </c>
      <c r="R32" s="29">
        <v>3</v>
      </c>
      <c r="S32" s="29">
        <v>3</v>
      </c>
      <c r="T32" s="29">
        <v>3</v>
      </c>
      <c r="U32" s="29">
        <v>3</v>
      </c>
      <c r="V32" s="29">
        <v>3.01</v>
      </c>
      <c r="W32" s="29">
        <v>3</v>
      </c>
      <c r="X32" s="29">
        <v>3.01</v>
      </c>
      <c r="Y32" s="125">
        <v>2.62</v>
      </c>
      <c r="Z32" s="125">
        <v>2.64</v>
      </c>
      <c r="AA32" s="125">
        <v>2.8360790000000002</v>
      </c>
      <c r="AB32" s="29">
        <v>3.01</v>
      </c>
    </row>
    <row r="33" spans="2:31" ht="15.75" customHeight="1">
      <c r="B33" s="213" t="s">
        <v>85</v>
      </c>
      <c r="C33" s="214"/>
      <c r="D33" s="28" t="s">
        <v>8</v>
      </c>
      <c r="E33" s="28" t="s">
        <v>8</v>
      </c>
      <c r="F33" s="28" t="s">
        <v>8</v>
      </c>
      <c r="G33" s="28" t="s">
        <v>8</v>
      </c>
      <c r="H33" s="29">
        <v>2.7</v>
      </c>
      <c r="I33" s="29">
        <v>2.7</v>
      </c>
      <c r="J33" s="29">
        <v>2.7</v>
      </c>
      <c r="K33" s="31">
        <v>2.9</v>
      </c>
      <c r="L33" s="29">
        <v>2.9</v>
      </c>
      <c r="M33" s="29">
        <v>2.9</v>
      </c>
      <c r="N33" s="29">
        <v>2.9</v>
      </c>
      <c r="O33" s="29">
        <v>2.9</v>
      </c>
      <c r="P33" s="29">
        <v>2.9</v>
      </c>
      <c r="Q33" s="29">
        <v>2.9</v>
      </c>
      <c r="R33" s="29">
        <v>2.9</v>
      </c>
      <c r="S33" s="29">
        <v>2.9</v>
      </c>
      <c r="T33" s="29">
        <v>2.9</v>
      </c>
      <c r="U33" s="29">
        <v>2.9</v>
      </c>
      <c r="V33" s="29">
        <v>2.93</v>
      </c>
      <c r="W33" s="29">
        <v>2.92</v>
      </c>
      <c r="X33" s="29">
        <v>2.93</v>
      </c>
      <c r="Y33" s="125">
        <v>2.75</v>
      </c>
      <c r="Z33" s="125">
        <v>2.82</v>
      </c>
      <c r="AA33" s="125">
        <v>2.903289</v>
      </c>
      <c r="AB33" s="29">
        <v>2.93</v>
      </c>
    </row>
    <row r="34" spans="2:31" ht="15.75" customHeight="1">
      <c r="B34" s="213" t="s">
        <v>75</v>
      </c>
      <c r="C34" s="214"/>
      <c r="D34" s="28" t="s">
        <v>8</v>
      </c>
      <c r="E34" s="28" t="s">
        <v>8</v>
      </c>
      <c r="F34" s="28" t="s">
        <v>8</v>
      </c>
      <c r="G34" s="28" t="s">
        <v>8</v>
      </c>
      <c r="H34" s="29">
        <v>2.8</v>
      </c>
      <c r="I34" s="29">
        <v>2.8</v>
      </c>
      <c r="J34" s="29">
        <v>2.8</v>
      </c>
      <c r="K34" s="31">
        <v>2.8</v>
      </c>
      <c r="L34" s="29">
        <v>2.8</v>
      </c>
      <c r="M34" s="29">
        <v>2.8</v>
      </c>
      <c r="N34" s="29">
        <v>2.8</v>
      </c>
      <c r="O34" s="29">
        <v>2.8</v>
      </c>
      <c r="P34" s="29">
        <v>2.8</v>
      </c>
      <c r="Q34" s="29">
        <v>3.1</v>
      </c>
      <c r="R34" s="29">
        <v>3.2</v>
      </c>
      <c r="S34" s="29">
        <v>3.2</v>
      </c>
      <c r="T34" s="29">
        <v>3.3</v>
      </c>
      <c r="U34" s="29">
        <v>3.3</v>
      </c>
      <c r="V34" s="29">
        <v>3.24</v>
      </c>
      <c r="W34" s="29">
        <v>3.25</v>
      </c>
      <c r="X34" s="29">
        <v>3.26</v>
      </c>
      <c r="Y34" s="125">
        <v>3.07</v>
      </c>
      <c r="Z34" s="125">
        <v>3.69</v>
      </c>
      <c r="AA34" s="125">
        <v>3.6973180000000001</v>
      </c>
      <c r="AB34" s="29">
        <v>3.76</v>
      </c>
    </row>
    <row r="35" spans="2:31" ht="15.75" customHeight="1">
      <c r="B35" s="213" t="s">
        <v>76</v>
      </c>
      <c r="C35" s="214"/>
      <c r="D35" s="28" t="s">
        <v>8</v>
      </c>
      <c r="E35" s="28" t="s">
        <v>8</v>
      </c>
      <c r="F35" s="28" t="s">
        <v>8</v>
      </c>
      <c r="G35" s="28" t="s">
        <v>8</v>
      </c>
      <c r="H35" s="29">
        <v>3.1</v>
      </c>
      <c r="I35" s="29">
        <v>3</v>
      </c>
      <c r="J35" s="29">
        <v>3</v>
      </c>
      <c r="K35" s="31">
        <v>3.1</v>
      </c>
      <c r="L35" s="29">
        <v>3.2</v>
      </c>
      <c r="M35" s="29">
        <v>3.6</v>
      </c>
      <c r="N35" s="29">
        <v>3.6</v>
      </c>
      <c r="O35" s="29">
        <v>3.6</v>
      </c>
      <c r="P35" s="29">
        <v>3.6</v>
      </c>
      <c r="Q35" s="29">
        <v>3.6</v>
      </c>
      <c r="R35" s="29">
        <v>3.6</v>
      </c>
      <c r="S35" s="29">
        <v>3.6</v>
      </c>
      <c r="T35" s="29">
        <v>3.6</v>
      </c>
      <c r="U35" s="29">
        <v>3.6</v>
      </c>
      <c r="V35" s="29">
        <v>3.57</v>
      </c>
      <c r="W35" s="29">
        <v>3.57</v>
      </c>
      <c r="X35" s="29">
        <v>3.58</v>
      </c>
      <c r="Y35" s="125">
        <v>3.38</v>
      </c>
      <c r="Z35" s="125">
        <v>3.52</v>
      </c>
      <c r="AA35" s="125">
        <v>3.568705</v>
      </c>
      <c r="AB35" s="29">
        <v>3.65</v>
      </c>
    </row>
    <row r="36" spans="2:31" ht="15.75" customHeight="1">
      <c r="B36" s="213" t="s">
        <v>77</v>
      </c>
      <c r="C36" s="214"/>
      <c r="D36" s="28" t="s">
        <v>8</v>
      </c>
      <c r="E36" s="28" t="s">
        <v>8</v>
      </c>
      <c r="F36" s="28" t="s">
        <v>8</v>
      </c>
      <c r="G36" s="28" t="s">
        <v>8</v>
      </c>
      <c r="H36" s="29">
        <v>2.8</v>
      </c>
      <c r="I36" s="29">
        <v>3</v>
      </c>
      <c r="J36" s="29">
        <v>3</v>
      </c>
      <c r="K36" s="31">
        <v>3</v>
      </c>
      <c r="L36" s="29">
        <v>2.9</v>
      </c>
      <c r="M36" s="29">
        <v>3</v>
      </c>
      <c r="N36" s="29">
        <v>3</v>
      </c>
      <c r="O36" s="29">
        <v>3</v>
      </c>
      <c r="P36" s="29">
        <v>3</v>
      </c>
      <c r="Q36" s="29">
        <v>3</v>
      </c>
      <c r="R36" s="29">
        <v>3.1</v>
      </c>
      <c r="S36" s="29">
        <v>3.5</v>
      </c>
      <c r="T36" s="29">
        <v>3.5</v>
      </c>
      <c r="U36" s="29">
        <v>3.5</v>
      </c>
      <c r="V36" s="29">
        <v>3.48</v>
      </c>
      <c r="W36" s="29">
        <v>3.48</v>
      </c>
      <c r="X36" s="29">
        <v>3.5</v>
      </c>
      <c r="Y36" s="125">
        <v>3.17</v>
      </c>
      <c r="Z36" s="125">
        <v>3.35</v>
      </c>
      <c r="AA36" s="125">
        <v>3.3722979999999998</v>
      </c>
      <c r="AB36" s="29">
        <v>3.41</v>
      </c>
      <c r="AD36" s="131"/>
      <c r="AE36" s="131"/>
    </row>
    <row r="37" spans="2:31" ht="15.75" customHeight="1">
      <c r="B37" s="213" t="s">
        <v>86</v>
      </c>
      <c r="C37" s="214"/>
      <c r="D37" s="28" t="s">
        <v>8</v>
      </c>
      <c r="E37" s="28" t="s">
        <v>8</v>
      </c>
      <c r="F37" s="28" t="s">
        <v>8</v>
      </c>
      <c r="G37" s="28" t="s">
        <v>8</v>
      </c>
      <c r="H37" s="29">
        <v>4.9000000000000004</v>
      </c>
      <c r="I37" s="29">
        <v>5</v>
      </c>
      <c r="J37" s="29">
        <v>5</v>
      </c>
      <c r="K37" s="31">
        <v>5</v>
      </c>
      <c r="L37" s="29">
        <v>5.2</v>
      </c>
      <c r="M37" s="29">
        <v>5.2</v>
      </c>
      <c r="N37" s="29">
        <v>5.2</v>
      </c>
      <c r="O37" s="29">
        <v>5.2</v>
      </c>
      <c r="P37" s="29">
        <v>5.2</v>
      </c>
      <c r="Q37" s="29">
        <v>5.2</v>
      </c>
      <c r="R37" s="29">
        <v>5.2</v>
      </c>
      <c r="S37" s="29">
        <v>5.2</v>
      </c>
      <c r="T37" s="29">
        <v>5.2</v>
      </c>
      <c r="U37" s="29">
        <v>5.2</v>
      </c>
      <c r="V37" s="29">
        <v>5.18</v>
      </c>
      <c r="W37" s="29">
        <v>5.19</v>
      </c>
      <c r="X37" s="29">
        <v>5.2</v>
      </c>
      <c r="Y37" s="125">
        <v>5.03</v>
      </c>
      <c r="Z37" s="125">
        <v>5.17</v>
      </c>
      <c r="AA37" s="125">
        <v>5.1922430000000004</v>
      </c>
      <c r="AB37" s="29">
        <v>5.22</v>
      </c>
    </row>
    <row r="38" spans="2:31" ht="15.75" customHeight="1">
      <c r="B38" s="213" t="s">
        <v>78</v>
      </c>
      <c r="C38" s="214"/>
      <c r="D38" s="28" t="s">
        <v>8</v>
      </c>
      <c r="E38" s="28" t="s">
        <v>8</v>
      </c>
      <c r="F38" s="28" t="s">
        <v>8</v>
      </c>
      <c r="G38" s="28" t="s">
        <v>8</v>
      </c>
      <c r="H38" s="29">
        <v>4.3</v>
      </c>
      <c r="I38" s="29">
        <v>4.3</v>
      </c>
      <c r="J38" s="29">
        <v>4.3</v>
      </c>
      <c r="K38" s="31">
        <v>4.4000000000000004</v>
      </c>
      <c r="L38" s="29">
        <v>4.5</v>
      </c>
      <c r="M38" s="29">
        <v>4.5</v>
      </c>
      <c r="N38" s="29">
        <v>4.4000000000000004</v>
      </c>
      <c r="O38" s="29">
        <v>4.5</v>
      </c>
      <c r="P38" s="29">
        <v>4.8</v>
      </c>
      <c r="Q38" s="29">
        <v>4.8</v>
      </c>
      <c r="R38" s="29">
        <v>4.7</v>
      </c>
      <c r="S38" s="29">
        <v>4.8</v>
      </c>
      <c r="T38" s="29">
        <v>4.8</v>
      </c>
      <c r="U38" s="29">
        <v>4.8</v>
      </c>
      <c r="V38" s="29">
        <v>4.74</v>
      </c>
      <c r="W38" s="29">
        <v>4.75</v>
      </c>
      <c r="X38" s="29">
        <v>4.7699999999999996</v>
      </c>
      <c r="Y38" s="125">
        <v>4.51</v>
      </c>
      <c r="Z38" s="125">
        <v>4.7</v>
      </c>
      <c r="AA38" s="125">
        <v>4.7532050000000003</v>
      </c>
      <c r="AB38" s="29">
        <v>4.8499999999999996</v>
      </c>
    </row>
    <row r="39" spans="2:31" ht="15.75" customHeight="1">
      <c r="B39" s="213" t="s">
        <v>79</v>
      </c>
      <c r="C39" s="214"/>
      <c r="D39" s="28" t="s">
        <v>8</v>
      </c>
      <c r="E39" s="28" t="s">
        <v>8</v>
      </c>
      <c r="F39" s="28" t="s">
        <v>8</v>
      </c>
      <c r="G39" s="28" t="s">
        <v>8</v>
      </c>
      <c r="H39" s="29">
        <v>4.2</v>
      </c>
      <c r="I39" s="29">
        <v>4.2</v>
      </c>
      <c r="J39" s="29">
        <v>4.2</v>
      </c>
      <c r="K39" s="31">
        <v>4.3</v>
      </c>
      <c r="L39" s="29">
        <v>4.3</v>
      </c>
      <c r="M39" s="29">
        <v>4.5999999999999996</v>
      </c>
      <c r="N39" s="29">
        <v>4.5999999999999996</v>
      </c>
      <c r="O39" s="29">
        <v>4.5999999999999996</v>
      </c>
      <c r="P39" s="29">
        <v>4.5999999999999996</v>
      </c>
      <c r="Q39" s="29">
        <v>4.5999999999999996</v>
      </c>
      <c r="R39" s="29">
        <v>4.5999999999999996</v>
      </c>
      <c r="S39" s="29">
        <v>4.7</v>
      </c>
      <c r="T39" s="29">
        <v>4.7</v>
      </c>
      <c r="U39" s="29">
        <v>4.5999999999999996</v>
      </c>
      <c r="V39" s="29">
        <v>4.6500000000000004</v>
      </c>
      <c r="W39" s="29">
        <v>4.62</v>
      </c>
      <c r="X39" s="29">
        <v>4.6500000000000004</v>
      </c>
      <c r="Y39" s="125">
        <v>4.46</v>
      </c>
      <c r="Z39" s="125">
        <v>4.66</v>
      </c>
      <c r="AA39" s="125">
        <v>4.636825</v>
      </c>
      <c r="AB39" s="29">
        <v>4.75</v>
      </c>
    </row>
    <row r="40" spans="2:31" ht="15.75" customHeight="1">
      <c r="B40" s="213" t="s">
        <v>80</v>
      </c>
      <c r="C40" s="214"/>
      <c r="D40" s="28" t="s">
        <v>8</v>
      </c>
      <c r="E40" s="28" t="s">
        <v>8</v>
      </c>
      <c r="F40" s="28" t="s">
        <v>8</v>
      </c>
      <c r="G40" s="28" t="s">
        <v>8</v>
      </c>
      <c r="H40" s="29">
        <v>1.9</v>
      </c>
      <c r="I40" s="29">
        <v>1.9</v>
      </c>
      <c r="J40" s="29">
        <v>1.9</v>
      </c>
      <c r="K40" s="31">
        <v>1.9</v>
      </c>
      <c r="L40" s="29">
        <v>2</v>
      </c>
      <c r="M40" s="29">
        <v>2</v>
      </c>
      <c r="N40" s="29">
        <v>2</v>
      </c>
      <c r="O40" s="29">
        <v>2</v>
      </c>
      <c r="P40" s="29">
        <v>2</v>
      </c>
      <c r="Q40" s="29">
        <v>2</v>
      </c>
      <c r="R40" s="29">
        <v>2</v>
      </c>
      <c r="S40" s="29">
        <v>2</v>
      </c>
      <c r="T40" s="29">
        <v>2</v>
      </c>
      <c r="U40" s="29">
        <v>2</v>
      </c>
      <c r="V40" s="29">
        <v>1.96</v>
      </c>
      <c r="W40" s="29">
        <v>1.99</v>
      </c>
      <c r="X40" s="29">
        <v>2</v>
      </c>
      <c r="Y40" s="125">
        <v>1.82</v>
      </c>
      <c r="Z40" s="125">
        <v>1.86</v>
      </c>
      <c r="AA40" s="125">
        <v>1.926663</v>
      </c>
      <c r="AB40" s="29">
        <v>1.99</v>
      </c>
    </row>
    <row r="41" spans="2:31" ht="15.75" customHeight="1">
      <c r="B41" s="213" t="s">
        <v>81</v>
      </c>
      <c r="C41" s="214"/>
      <c r="D41" s="28" t="s">
        <v>8</v>
      </c>
      <c r="E41" s="28" t="s">
        <v>8</v>
      </c>
      <c r="F41" s="28" t="s">
        <v>8</v>
      </c>
      <c r="G41" s="28" t="s">
        <v>8</v>
      </c>
      <c r="H41" s="29">
        <v>1.6</v>
      </c>
      <c r="I41" s="29">
        <v>1.6</v>
      </c>
      <c r="J41" s="29">
        <v>1.6</v>
      </c>
      <c r="K41" s="31">
        <v>1.6</v>
      </c>
      <c r="L41" s="29">
        <v>1.6</v>
      </c>
      <c r="M41" s="29">
        <v>1.6</v>
      </c>
      <c r="N41" s="29">
        <v>1.6</v>
      </c>
      <c r="O41" s="29">
        <v>1.6</v>
      </c>
      <c r="P41" s="29">
        <v>1.6</v>
      </c>
      <c r="Q41" s="29">
        <v>1.6</v>
      </c>
      <c r="R41" s="29">
        <v>1.6</v>
      </c>
      <c r="S41" s="29">
        <v>1.6</v>
      </c>
      <c r="T41" s="29">
        <v>1.6</v>
      </c>
      <c r="U41" s="29">
        <v>1.6</v>
      </c>
      <c r="V41" s="29">
        <v>1.62</v>
      </c>
      <c r="W41" s="29">
        <v>1.62</v>
      </c>
      <c r="X41" s="29">
        <v>1.61</v>
      </c>
      <c r="Y41" s="125">
        <v>1.45</v>
      </c>
      <c r="Z41" s="125">
        <v>1.48</v>
      </c>
      <c r="AA41" s="125">
        <v>1.478953</v>
      </c>
      <c r="AB41" s="29">
        <v>2.25</v>
      </c>
      <c r="AD41" s="131"/>
      <c r="AE41" s="131"/>
    </row>
    <row r="42" spans="2:31" ht="15.75" customHeight="1">
      <c r="B42" s="213" t="s">
        <v>82</v>
      </c>
      <c r="C42" s="214"/>
      <c r="D42" s="28" t="s">
        <v>8</v>
      </c>
      <c r="E42" s="28" t="s">
        <v>8</v>
      </c>
      <c r="F42" s="28" t="s">
        <v>8</v>
      </c>
      <c r="G42" s="28" t="s">
        <v>8</v>
      </c>
      <c r="H42" s="29">
        <v>2.7</v>
      </c>
      <c r="I42" s="29">
        <v>2.9</v>
      </c>
      <c r="J42" s="29">
        <v>2.9</v>
      </c>
      <c r="K42" s="31">
        <v>3.1</v>
      </c>
      <c r="L42" s="29">
        <v>3.1</v>
      </c>
      <c r="M42" s="29">
        <v>3.1</v>
      </c>
      <c r="N42" s="29">
        <v>3.1</v>
      </c>
      <c r="O42" s="29">
        <v>3</v>
      </c>
      <c r="P42" s="29">
        <v>3.1</v>
      </c>
      <c r="Q42" s="29">
        <v>3.4</v>
      </c>
      <c r="R42" s="29">
        <v>3.4</v>
      </c>
      <c r="S42" s="29">
        <v>3.4</v>
      </c>
      <c r="T42" s="29">
        <v>3.4</v>
      </c>
      <c r="U42" s="29">
        <v>3.4</v>
      </c>
      <c r="V42" s="29">
        <v>3.38</v>
      </c>
      <c r="W42" s="29">
        <v>3.4</v>
      </c>
      <c r="X42" s="29">
        <v>3.42</v>
      </c>
      <c r="Y42" s="125">
        <v>3.03</v>
      </c>
      <c r="Z42" s="125">
        <v>3.29</v>
      </c>
      <c r="AA42" s="125">
        <v>3.6671990000000001</v>
      </c>
      <c r="AB42" s="29">
        <v>3.87</v>
      </c>
    </row>
    <row r="43" spans="2:31" ht="15.75" customHeight="1">
      <c r="B43" s="213" t="s">
        <v>83</v>
      </c>
      <c r="C43" s="214"/>
      <c r="D43" s="28" t="s">
        <v>8</v>
      </c>
      <c r="E43" s="28" t="s">
        <v>8</v>
      </c>
      <c r="F43" s="28" t="s">
        <v>8</v>
      </c>
      <c r="G43" s="28" t="s">
        <v>8</v>
      </c>
      <c r="H43" s="29">
        <v>4.4000000000000004</v>
      </c>
      <c r="I43" s="29">
        <v>4.4000000000000004</v>
      </c>
      <c r="J43" s="29">
        <v>4.4000000000000004</v>
      </c>
      <c r="K43" s="31">
        <v>4.8</v>
      </c>
      <c r="L43" s="29">
        <v>5</v>
      </c>
      <c r="M43" s="29">
        <v>5.2</v>
      </c>
      <c r="N43" s="29">
        <v>5.2</v>
      </c>
      <c r="O43" s="29">
        <v>5.2</v>
      </c>
      <c r="P43" s="29">
        <v>5.2</v>
      </c>
      <c r="Q43" s="29">
        <v>5.2</v>
      </c>
      <c r="R43" s="29">
        <v>5.2</v>
      </c>
      <c r="S43" s="29">
        <v>5.2</v>
      </c>
      <c r="T43" s="29">
        <v>5.2</v>
      </c>
      <c r="U43" s="29">
        <v>5.2</v>
      </c>
      <c r="V43" s="29">
        <v>5.2</v>
      </c>
      <c r="W43" s="29">
        <v>5.15</v>
      </c>
      <c r="X43" s="29">
        <v>5.16</v>
      </c>
      <c r="Y43" s="125">
        <v>5.04</v>
      </c>
      <c r="Z43" s="125">
        <v>5.16</v>
      </c>
      <c r="AA43" s="125">
        <v>5.1636839999999999</v>
      </c>
      <c r="AB43" s="29">
        <v>5.24</v>
      </c>
    </row>
    <row r="44" spans="2:31" ht="15.75" customHeight="1">
      <c r="B44" s="213" t="s">
        <v>172</v>
      </c>
      <c r="C44" s="214"/>
      <c r="D44" s="28" t="s">
        <v>8</v>
      </c>
      <c r="E44" s="28" t="s">
        <v>8</v>
      </c>
      <c r="F44" s="28" t="s">
        <v>8</v>
      </c>
      <c r="G44" s="28" t="s">
        <v>8</v>
      </c>
      <c r="H44" s="29">
        <v>2.4</v>
      </c>
      <c r="I44" s="29">
        <v>2.4</v>
      </c>
      <c r="J44" s="29">
        <v>2.4</v>
      </c>
      <c r="K44" s="31">
        <v>2.5</v>
      </c>
      <c r="L44" s="29">
        <v>2.6</v>
      </c>
      <c r="M44" s="29">
        <v>2.6</v>
      </c>
      <c r="N44" s="29">
        <v>2.6</v>
      </c>
      <c r="O44" s="29">
        <v>2.6</v>
      </c>
      <c r="P44" s="29">
        <v>2.6</v>
      </c>
      <c r="Q44" s="29">
        <v>2.6</v>
      </c>
      <c r="R44" s="29">
        <v>2.7</v>
      </c>
      <c r="S44" s="29">
        <v>2.7</v>
      </c>
      <c r="T44" s="29">
        <v>2.7</v>
      </c>
      <c r="U44" s="29">
        <v>2.7</v>
      </c>
      <c r="V44" s="29">
        <v>2.7</v>
      </c>
      <c r="W44" s="29">
        <v>2.7</v>
      </c>
      <c r="X44" s="29">
        <v>2.76</v>
      </c>
      <c r="Y44" s="125">
        <v>4.0599999999999996</v>
      </c>
      <c r="Z44" s="125">
        <v>4.17</v>
      </c>
      <c r="AA44" s="125">
        <v>4.077426</v>
      </c>
      <c r="AB44" s="29">
        <v>5.99</v>
      </c>
    </row>
    <row r="45" spans="2:31" ht="15.75" customHeight="1">
      <c r="B45" s="218" t="s">
        <v>40</v>
      </c>
      <c r="C45" s="211"/>
      <c r="D45" s="51" t="s">
        <v>8</v>
      </c>
      <c r="E45" s="51" t="s">
        <v>8</v>
      </c>
      <c r="F45" s="51" t="s">
        <v>8</v>
      </c>
      <c r="G45" s="51" t="s">
        <v>8</v>
      </c>
      <c r="H45" s="52">
        <v>44.5</v>
      </c>
      <c r="I45" s="52">
        <v>44.9</v>
      </c>
      <c r="J45" s="52">
        <v>44.9</v>
      </c>
      <c r="K45" s="52">
        <v>46</v>
      </c>
      <c r="L45" s="52">
        <v>47.4</v>
      </c>
      <c r="M45" s="52">
        <v>48.2</v>
      </c>
      <c r="N45" s="52">
        <v>48.1</v>
      </c>
      <c r="O45" s="52">
        <v>48.1</v>
      </c>
      <c r="P45" s="52">
        <v>48.5</v>
      </c>
      <c r="Q45" s="52">
        <v>49.1</v>
      </c>
      <c r="R45" s="52">
        <v>49.7</v>
      </c>
      <c r="S45" s="52">
        <v>50.6</v>
      </c>
      <c r="T45" s="52">
        <v>50.8</v>
      </c>
      <c r="U45" s="52">
        <v>50.8</v>
      </c>
      <c r="V45" s="52">
        <v>50.69</v>
      </c>
      <c r="W45" s="52">
        <v>50.65</v>
      </c>
      <c r="X45" s="52">
        <v>50.9</v>
      </c>
      <c r="Y45" s="135">
        <v>48.960000000000008</v>
      </c>
      <c r="Z45" s="135">
        <v>51.03</v>
      </c>
      <c r="AA45" s="135">
        <v>52.143097000000004</v>
      </c>
      <c r="AB45" s="52">
        <v>55.89</v>
      </c>
    </row>
    <row r="46" spans="2:31" ht="13.5" customHeight="1">
      <c r="B46" s="32" t="s">
        <v>88</v>
      </c>
      <c r="C46" s="24"/>
      <c r="D46" s="21"/>
      <c r="E46" s="21"/>
      <c r="F46" s="21"/>
      <c r="G46" s="21"/>
      <c r="H46" s="21"/>
      <c r="I46" s="21"/>
      <c r="J46" s="21"/>
      <c r="K46" s="21"/>
      <c r="L46" s="21"/>
      <c r="M46" s="21"/>
      <c r="N46" s="21"/>
      <c r="O46" s="21"/>
      <c r="P46" s="21"/>
      <c r="Q46" s="21"/>
      <c r="R46" s="21"/>
      <c r="Y46" s="132"/>
      <c r="Z46" s="175"/>
      <c r="AA46" s="21"/>
      <c r="AB46" s="21"/>
      <c r="AC46" s="21"/>
    </row>
    <row r="47" spans="2:31" ht="13.5" customHeight="1">
      <c r="B47" s="67" t="s">
        <v>109</v>
      </c>
      <c r="C47" s="24"/>
      <c r="D47" s="32"/>
      <c r="E47" s="32"/>
      <c r="F47" s="32"/>
      <c r="G47" s="32"/>
      <c r="H47" s="2"/>
      <c r="I47" s="2"/>
      <c r="J47" s="2"/>
      <c r="Y47" s="21"/>
      <c r="Z47" s="21"/>
      <c r="AA47" s="21"/>
      <c r="AB47" s="21"/>
      <c r="AC47" s="21"/>
    </row>
    <row r="48" spans="2:31" ht="13.5" customHeight="1">
      <c r="B48" s="67" t="s">
        <v>87</v>
      </c>
      <c r="Y48" s="21"/>
      <c r="Z48" s="21"/>
      <c r="AA48" s="21"/>
      <c r="AB48" s="21"/>
      <c r="AC48" s="21"/>
    </row>
    <row r="49" spans="2:69" ht="13.5" customHeight="1">
      <c r="B49" s="67" t="s">
        <v>69</v>
      </c>
      <c r="Y49" s="128"/>
      <c r="Z49" s="128"/>
      <c r="AA49" s="21"/>
      <c r="AB49" s="21"/>
      <c r="AC49" s="21"/>
    </row>
    <row r="50" spans="2:69">
      <c r="B50" s="188" t="s">
        <v>193</v>
      </c>
    </row>
    <row r="51" spans="2:69">
      <c r="B51" s="188" t="s">
        <v>194</v>
      </c>
    </row>
    <row r="52" spans="2:69">
      <c r="B52" s="188" t="s">
        <v>195</v>
      </c>
    </row>
    <row r="53" spans="2:69" ht="13.5" customHeight="1">
      <c r="B53" s="188" t="s">
        <v>210</v>
      </c>
      <c r="Y53" s="128"/>
      <c r="Z53" s="128"/>
      <c r="AA53" s="21"/>
      <c r="AB53" s="21"/>
      <c r="AC53" s="21"/>
    </row>
    <row r="54" spans="2:69" ht="13.5" customHeight="1">
      <c r="B54" s="188" t="s">
        <v>211</v>
      </c>
      <c r="Y54" s="21"/>
      <c r="Z54" s="21"/>
      <c r="AA54" s="21"/>
      <c r="AB54" s="21"/>
      <c r="AC54" s="21"/>
      <c r="AF54" s="1"/>
      <c r="AG54" s="1"/>
      <c r="AH54" s="1"/>
      <c r="AI54" s="1"/>
      <c r="AJ54" s="1"/>
      <c r="AK54" s="1"/>
      <c r="AL54" s="1"/>
      <c r="AM54" s="1"/>
      <c r="AN54" s="1"/>
      <c r="AO54" s="1"/>
      <c r="AP54" s="1"/>
      <c r="AQ54" s="1"/>
      <c r="AR54" s="1"/>
      <c r="AS54" s="1"/>
      <c r="AT54" s="1"/>
      <c r="AU54" s="1"/>
      <c r="AV54" s="1"/>
      <c r="AW54" s="1"/>
      <c r="AX54" s="1"/>
      <c r="AY54" s="1"/>
      <c r="AZ54" s="1"/>
    </row>
    <row r="55" spans="2:69">
      <c r="B55" s="2" t="s">
        <v>110</v>
      </c>
      <c r="AD55" s="131"/>
      <c r="AE55" s="131"/>
      <c r="AP55" s="32"/>
      <c r="AQ55" s="32"/>
      <c r="AR55" s="39"/>
      <c r="AS55" s="39"/>
      <c r="AT55" s="39"/>
      <c r="AU55" s="39"/>
      <c r="AV55" s="39"/>
      <c r="AW55" s="39"/>
      <c r="AX55" s="39"/>
      <c r="AY55" s="39"/>
      <c r="AZ55" s="39"/>
    </row>
    <row r="56" spans="2:69">
      <c r="AD56" s="131"/>
      <c r="AE56" s="131"/>
      <c r="AP56" s="32"/>
      <c r="AQ56" s="32"/>
      <c r="AR56" s="39"/>
      <c r="AS56" s="39"/>
      <c r="AT56" s="39"/>
      <c r="AU56" s="39"/>
      <c r="AV56" s="39"/>
      <c r="AW56" s="39"/>
      <c r="AX56" s="39"/>
      <c r="AY56" s="39"/>
      <c r="AZ56" s="39"/>
    </row>
    <row r="57" spans="2:69">
      <c r="H57" s="188"/>
      <c r="AD57" s="131"/>
      <c r="AE57" s="131"/>
      <c r="AP57" s="32"/>
      <c r="AQ57" s="32"/>
      <c r="AR57" s="39"/>
      <c r="AS57" s="39"/>
      <c r="AT57" s="39"/>
      <c r="AU57" s="39"/>
      <c r="AV57" s="39"/>
      <c r="AW57" s="39"/>
      <c r="AX57" s="39"/>
      <c r="AY57" s="39"/>
      <c r="AZ57" s="39"/>
    </row>
    <row r="58" spans="2:69">
      <c r="H58" s="188"/>
      <c r="AD58" s="131"/>
      <c r="AE58" s="131"/>
      <c r="AP58" s="32"/>
      <c r="AQ58" s="32"/>
      <c r="AR58" s="39"/>
      <c r="AS58" s="39"/>
      <c r="AT58" s="39"/>
      <c r="AU58" s="39"/>
      <c r="AV58" s="39"/>
      <c r="AW58" s="39"/>
      <c r="AX58" s="39"/>
      <c r="AY58" s="39"/>
      <c r="AZ58" s="39"/>
    </row>
    <row r="59" spans="2:69" s="1" customFormat="1">
      <c r="B59" s="1" t="s">
        <v>132</v>
      </c>
      <c r="U59"/>
      <c r="V59"/>
      <c r="W59"/>
      <c r="X59"/>
      <c r="AD59" s="210" t="s">
        <v>134</v>
      </c>
      <c r="AE59" s="210"/>
      <c r="AF59" s="210"/>
      <c r="AG59" s="210"/>
      <c r="AH59" s="210"/>
      <c r="AI59" s="210"/>
      <c r="AJ59" s="210"/>
      <c r="AK59" s="210"/>
      <c r="AL59" s="210"/>
      <c r="AM59" s="210"/>
      <c r="AN59" s="210"/>
      <c r="AO59" s="210"/>
      <c r="AP59" s="210"/>
      <c r="AQ59" s="62"/>
      <c r="AR59" s="39"/>
      <c r="AS59" s="39"/>
      <c r="AT59" s="39"/>
      <c r="AU59" s="39"/>
      <c r="AV59" s="39"/>
      <c r="AW59" s="39"/>
      <c r="AX59" s="39"/>
      <c r="AY59" s="39"/>
      <c r="AZ59" s="39"/>
      <c r="BA59" s="210" t="s">
        <v>136</v>
      </c>
      <c r="BB59" s="210"/>
      <c r="BC59" s="210"/>
      <c r="BD59" s="210"/>
      <c r="BE59" s="210"/>
      <c r="BF59" s="210"/>
      <c r="BG59" s="210"/>
      <c r="BH59" s="210"/>
      <c r="BI59" s="210"/>
      <c r="BJ59" s="210"/>
      <c r="BK59"/>
      <c r="BL59"/>
      <c r="BM59"/>
      <c r="BN59" s="32"/>
      <c r="BO59" s="39"/>
    </row>
    <row r="60" spans="2:69" s="1" customFormat="1">
      <c r="U60"/>
      <c r="V60"/>
      <c r="W60"/>
      <c r="X60"/>
      <c r="AE60"/>
      <c r="AF60"/>
      <c r="AG60"/>
      <c r="AH60"/>
      <c r="AI60"/>
      <c r="AJ60"/>
      <c r="AK60"/>
      <c r="AL60"/>
      <c r="AM60"/>
      <c r="AN60"/>
      <c r="AO60"/>
      <c r="AP60" s="32"/>
      <c r="AQ60" s="32"/>
      <c r="AR60" s="39"/>
      <c r="AS60" s="39"/>
      <c r="AT60" s="39"/>
      <c r="AU60" s="39"/>
      <c r="AV60" s="39"/>
      <c r="AW60" s="39"/>
      <c r="AX60" s="39"/>
      <c r="AY60" s="39"/>
      <c r="AZ60" s="39"/>
      <c r="BB60"/>
      <c r="BC60"/>
      <c r="BD60"/>
      <c r="BE60"/>
      <c r="BF60"/>
      <c r="BG60"/>
      <c r="BH60"/>
      <c r="BI60"/>
      <c r="BJ60"/>
      <c r="BK60"/>
      <c r="BL60"/>
      <c r="BM60"/>
      <c r="BN60" s="32"/>
      <c r="BO60" s="39"/>
    </row>
    <row r="61" spans="2:69">
      <c r="B61" s="66"/>
      <c r="C61" s="61"/>
      <c r="D61" s="20">
        <v>2000</v>
      </c>
      <c r="E61" s="20">
        <v>2001</v>
      </c>
      <c r="F61" s="20">
        <v>2002</v>
      </c>
      <c r="G61" s="20">
        <v>2003</v>
      </c>
      <c r="H61" s="20">
        <v>2004</v>
      </c>
      <c r="I61" s="20">
        <v>2005</v>
      </c>
      <c r="J61" s="20">
        <v>2006</v>
      </c>
      <c r="K61" s="20">
        <v>2007</v>
      </c>
      <c r="L61" s="20">
        <v>2008</v>
      </c>
      <c r="M61" s="20">
        <v>2009</v>
      </c>
      <c r="N61" s="20">
        <v>2010</v>
      </c>
      <c r="O61" s="20">
        <v>2011</v>
      </c>
      <c r="P61" s="20">
        <v>2012</v>
      </c>
      <c r="Q61" s="20">
        <v>2013</v>
      </c>
      <c r="R61" s="20">
        <v>2014</v>
      </c>
      <c r="S61" s="20">
        <v>2015</v>
      </c>
      <c r="T61" s="20">
        <v>2016</v>
      </c>
      <c r="U61" s="20">
        <v>2017</v>
      </c>
      <c r="V61" s="20">
        <v>2018</v>
      </c>
      <c r="W61" s="20">
        <v>2019</v>
      </c>
      <c r="X61" s="20">
        <v>2020</v>
      </c>
      <c r="Y61" s="78">
        <v>2021</v>
      </c>
      <c r="Z61" s="78">
        <v>2022</v>
      </c>
      <c r="AA61" s="78">
        <v>2023</v>
      </c>
      <c r="AB61" s="78">
        <v>2024</v>
      </c>
      <c r="AF61" s="20">
        <v>2005</v>
      </c>
      <c r="AG61" s="20">
        <v>2006</v>
      </c>
      <c r="AH61" s="20">
        <v>2007</v>
      </c>
      <c r="AI61" s="20">
        <v>2008</v>
      </c>
      <c r="AJ61" s="20">
        <v>2009</v>
      </c>
      <c r="AK61" s="20">
        <v>2010</v>
      </c>
      <c r="AL61" s="20">
        <v>2011</v>
      </c>
      <c r="AM61" s="20">
        <v>2012</v>
      </c>
      <c r="AN61" s="20">
        <v>2013</v>
      </c>
      <c r="AO61" s="20">
        <v>2014</v>
      </c>
      <c r="AP61" s="20">
        <v>2015</v>
      </c>
      <c r="AQ61" s="20">
        <v>2016</v>
      </c>
      <c r="AR61" s="20">
        <v>2017</v>
      </c>
      <c r="AS61" s="20">
        <v>2018</v>
      </c>
      <c r="AT61" s="20">
        <v>2019</v>
      </c>
      <c r="AU61" s="20">
        <v>2020</v>
      </c>
      <c r="AV61" s="20">
        <v>2021</v>
      </c>
      <c r="AW61" s="20">
        <v>2022</v>
      </c>
      <c r="AX61" s="20">
        <v>2023</v>
      </c>
      <c r="AY61" s="20">
        <v>2024</v>
      </c>
      <c r="AZ61" s="157"/>
      <c r="BC61" s="20">
        <v>2010</v>
      </c>
      <c r="BD61" s="20">
        <v>2011</v>
      </c>
      <c r="BE61" s="20">
        <v>2012</v>
      </c>
      <c r="BF61" s="20">
        <v>2013</v>
      </c>
      <c r="BG61" s="20">
        <v>2014</v>
      </c>
      <c r="BH61" s="20">
        <v>2015</v>
      </c>
      <c r="BI61" s="20">
        <v>2016</v>
      </c>
      <c r="BJ61" s="20">
        <v>2017</v>
      </c>
      <c r="BK61" s="20">
        <v>2018</v>
      </c>
      <c r="BL61" s="20">
        <v>2019</v>
      </c>
      <c r="BM61" s="20">
        <v>2020</v>
      </c>
      <c r="BN61" s="20">
        <v>2021</v>
      </c>
      <c r="BO61" s="20">
        <v>2022</v>
      </c>
      <c r="BP61" s="20">
        <v>2023</v>
      </c>
      <c r="BQ61" s="20">
        <v>2024</v>
      </c>
    </row>
    <row r="62" spans="2:69">
      <c r="B62" s="215" t="s">
        <v>0</v>
      </c>
      <c r="C62" s="49" t="s">
        <v>2</v>
      </c>
      <c r="D62" s="28">
        <v>7.9</v>
      </c>
      <c r="E62" s="28">
        <v>7.8</v>
      </c>
      <c r="F62" s="28">
        <v>7.9</v>
      </c>
      <c r="G62" s="28">
        <v>7.9</v>
      </c>
      <c r="H62" s="28">
        <v>8.1999999999999993</v>
      </c>
      <c r="I62" s="28">
        <v>8.1</v>
      </c>
      <c r="J62" s="28">
        <v>8</v>
      </c>
      <c r="K62" s="28">
        <v>7.8</v>
      </c>
      <c r="L62" s="28">
        <v>8.5</v>
      </c>
      <c r="M62" s="28">
        <v>8.1999999999999993</v>
      </c>
      <c r="N62" s="28">
        <v>8.4</v>
      </c>
      <c r="O62" s="28">
        <v>8.5</v>
      </c>
      <c r="P62" s="28">
        <v>8.5</v>
      </c>
      <c r="Q62" s="28">
        <v>8.4</v>
      </c>
      <c r="R62" s="28">
        <v>8.4</v>
      </c>
      <c r="S62" s="28">
        <v>8.1</v>
      </c>
      <c r="T62" s="28">
        <v>8.1</v>
      </c>
      <c r="U62" s="28">
        <v>8.1999999999999993</v>
      </c>
      <c r="V62" s="28">
        <v>8.4600000000000009</v>
      </c>
      <c r="W62" s="28">
        <v>8.173</v>
      </c>
      <c r="X62" s="28">
        <v>7.37</v>
      </c>
      <c r="Y62" s="134">
        <v>8.1199999999999992</v>
      </c>
      <c r="Z62" s="134">
        <v>8.7100000000000009</v>
      </c>
      <c r="AA62" s="134">
        <v>8.49</v>
      </c>
      <c r="AB62" s="134">
        <v>8.77</v>
      </c>
      <c r="AC62" s="21"/>
      <c r="AD62" s="213" t="s">
        <v>29</v>
      </c>
      <c r="AE62" s="214"/>
      <c r="AF62" s="29">
        <v>100</v>
      </c>
      <c r="AG62" s="29">
        <v>100</v>
      </c>
      <c r="AH62" s="29">
        <v>101</v>
      </c>
      <c r="AI62" s="29">
        <v>106</v>
      </c>
      <c r="AJ62" s="29">
        <v>109</v>
      </c>
      <c r="AK62" s="29">
        <v>108</v>
      </c>
      <c r="AL62" s="29">
        <v>109</v>
      </c>
      <c r="AM62" s="29">
        <v>111</v>
      </c>
      <c r="AN62" s="29">
        <v>113</v>
      </c>
      <c r="AO62" s="29">
        <v>114</v>
      </c>
      <c r="AP62" s="29">
        <v>115</v>
      </c>
      <c r="AQ62" s="29">
        <v>116</v>
      </c>
      <c r="AR62" s="29">
        <v>115.8</v>
      </c>
      <c r="AS62" s="29">
        <v>114.94</v>
      </c>
      <c r="AT62" s="29">
        <v>107.13</v>
      </c>
      <c r="AU62" s="29">
        <v>96.04</v>
      </c>
      <c r="AV62" s="29">
        <v>109.07</v>
      </c>
      <c r="AW62" s="29">
        <v>109.5</v>
      </c>
      <c r="AX62" s="29">
        <v>111.02</v>
      </c>
      <c r="AY62" s="185">
        <v>125.49</v>
      </c>
      <c r="AZ62" s="159"/>
      <c r="BA62" s="214" t="s">
        <v>29</v>
      </c>
      <c r="BB62" s="214"/>
      <c r="BC62" s="60">
        <v>100</v>
      </c>
      <c r="BD62" s="29">
        <v>101.1</v>
      </c>
      <c r="BE62" s="29">
        <v>102.8</v>
      </c>
      <c r="BF62" s="29">
        <v>104.6</v>
      </c>
      <c r="BG62" s="29">
        <v>105.7</v>
      </c>
      <c r="BH62" s="29">
        <v>107.1</v>
      </c>
      <c r="BI62" s="29">
        <v>107.52</v>
      </c>
      <c r="BJ62" s="29">
        <v>107.54</v>
      </c>
      <c r="BK62" s="29">
        <v>106.76</v>
      </c>
      <c r="BL62" s="29">
        <v>99.5</v>
      </c>
      <c r="BM62" s="29">
        <v>89.2</v>
      </c>
      <c r="BN62" s="29">
        <v>101.23</v>
      </c>
      <c r="BO62" s="29">
        <v>101.7</v>
      </c>
      <c r="BP62" s="29">
        <v>103.11</v>
      </c>
      <c r="BQ62" s="29">
        <v>116.55</v>
      </c>
    </row>
    <row r="63" spans="2:69">
      <c r="B63" s="215"/>
      <c r="C63" s="49" t="s">
        <v>3</v>
      </c>
      <c r="D63" s="28">
        <v>1.9</v>
      </c>
      <c r="E63" s="28">
        <v>1.9</v>
      </c>
      <c r="F63" s="28">
        <v>1.9</v>
      </c>
      <c r="G63" s="28">
        <v>1.9</v>
      </c>
      <c r="H63" s="28">
        <v>2</v>
      </c>
      <c r="I63" s="28">
        <v>2</v>
      </c>
      <c r="J63" s="28">
        <v>2.1</v>
      </c>
      <c r="K63" s="28">
        <v>2.1</v>
      </c>
      <c r="L63" s="28">
        <v>2.2999999999999998</v>
      </c>
      <c r="M63" s="28">
        <v>2.2000000000000002</v>
      </c>
      <c r="N63" s="28">
        <v>2.2999999999999998</v>
      </c>
      <c r="O63" s="28">
        <v>2.2999999999999998</v>
      </c>
      <c r="P63" s="28">
        <v>2.2000000000000002</v>
      </c>
      <c r="Q63" s="28">
        <v>2.2000000000000002</v>
      </c>
      <c r="R63" s="28">
        <v>2.2000000000000002</v>
      </c>
      <c r="S63" s="28">
        <v>2.2000000000000002</v>
      </c>
      <c r="T63" s="28">
        <v>2.2000000000000002</v>
      </c>
      <c r="U63" s="28">
        <v>2.2000000000000002</v>
      </c>
      <c r="V63" s="28">
        <v>2.08</v>
      </c>
      <c r="W63" s="28">
        <v>2.0550000000000002</v>
      </c>
      <c r="X63" s="28">
        <v>1.86</v>
      </c>
      <c r="Y63" s="134">
        <v>2.12</v>
      </c>
      <c r="Z63" s="134">
        <v>2.16</v>
      </c>
      <c r="AA63" s="134">
        <v>2.1083717739999326</v>
      </c>
      <c r="AB63" s="134">
        <v>2.19</v>
      </c>
      <c r="AC63" s="21"/>
      <c r="AD63" s="213" t="s">
        <v>101</v>
      </c>
      <c r="AE63" s="214"/>
      <c r="AF63" s="29">
        <v>100</v>
      </c>
      <c r="AG63" s="29">
        <v>102</v>
      </c>
      <c r="AH63" s="29">
        <v>103</v>
      </c>
      <c r="AI63" s="29">
        <v>105</v>
      </c>
      <c r="AJ63" s="29">
        <v>107</v>
      </c>
      <c r="AK63" s="29">
        <v>110</v>
      </c>
      <c r="AL63" s="29">
        <v>111</v>
      </c>
      <c r="AM63" s="29">
        <v>110</v>
      </c>
      <c r="AN63" s="29">
        <v>110</v>
      </c>
      <c r="AO63" s="29">
        <v>109</v>
      </c>
      <c r="AP63" s="29">
        <v>110</v>
      </c>
      <c r="AQ63" s="29">
        <v>107</v>
      </c>
      <c r="AR63" s="29">
        <v>110.4</v>
      </c>
      <c r="AS63" s="29">
        <v>103.96</v>
      </c>
      <c r="AT63" s="29">
        <v>104.64</v>
      </c>
      <c r="AU63" s="29">
        <v>93.88</v>
      </c>
      <c r="AV63" s="29">
        <v>106.26</v>
      </c>
      <c r="AW63" s="29">
        <v>108.02</v>
      </c>
      <c r="AX63" s="29">
        <v>102.87</v>
      </c>
      <c r="AY63" s="185">
        <v>108.78</v>
      </c>
      <c r="AZ63" s="159"/>
      <c r="BA63" s="213" t="s">
        <v>101</v>
      </c>
      <c r="BB63" s="214"/>
      <c r="BC63" s="60">
        <v>100</v>
      </c>
      <c r="BD63" s="29">
        <v>100.7</v>
      </c>
      <c r="BE63" s="29">
        <v>100.2</v>
      </c>
      <c r="BF63" s="29">
        <v>99.6</v>
      </c>
      <c r="BG63" s="29">
        <v>98.6</v>
      </c>
      <c r="BH63" s="29">
        <v>100.1</v>
      </c>
      <c r="BI63" s="29">
        <v>97.65</v>
      </c>
      <c r="BJ63" s="29">
        <v>100.31</v>
      </c>
      <c r="BK63" s="29">
        <v>94.42</v>
      </c>
      <c r="BL63" s="29">
        <v>95.04</v>
      </c>
      <c r="BM63" s="29">
        <v>85.26</v>
      </c>
      <c r="BN63" s="130">
        <v>96.52</v>
      </c>
      <c r="BO63" s="130">
        <v>98.11</v>
      </c>
      <c r="BP63" s="130">
        <v>93.42</v>
      </c>
      <c r="BQ63" s="130">
        <v>98.8</v>
      </c>
    </row>
    <row r="64" spans="2:69" ht="15" customHeight="1">
      <c r="B64" s="215"/>
      <c r="C64" s="49" t="s">
        <v>36</v>
      </c>
      <c r="D64" s="29">
        <v>9.8000000000000007</v>
      </c>
      <c r="E64" s="29">
        <v>9.8000000000000007</v>
      </c>
      <c r="F64" s="29">
        <v>9.8000000000000007</v>
      </c>
      <c r="G64" s="29">
        <v>9.8000000000000007</v>
      </c>
      <c r="H64" s="29">
        <v>10.1</v>
      </c>
      <c r="I64" s="29">
        <v>10.1</v>
      </c>
      <c r="J64" s="29">
        <v>10.1</v>
      </c>
      <c r="K64" s="29">
        <v>9.9</v>
      </c>
      <c r="L64" s="29">
        <v>10.8</v>
      </c>
      <c r="M64" s="29">
        <v>10.4</v>
      </c>
      <c r="N64" s="29">
        <v>10.7</v>
      </c>
      <c r="O64" s="29">
        <v>10.8</v>
      </c>
      <c r="P64" s="29">
        <v>10.7</v>
      </c>
      <c r="Q64" s="29">
        <v>10.6</v>
      </c>
      <c r="R64" s="29">
        <v>10.7</v>
      </c>
      <c r="S64" s="29">
        <v>10.3</v>
      </c>
      <c r="T64" s="29">
        <v>10.3</v>
      </c>
      <c r="U64" s="29">
        <v>10.4</v>
      </c>
      <c r="V64" s="29">
        <v>10.540000000000001</v>
      </c>
      <c r="W64" s="29">
        <v>10.228</v>
      </c>
      <c r="X64" s="29">
        <v>9.23</v>
      </c>
      <c r="Y64" s="125">
        <v>10.199999999999999</v>
      </c>
      <c r="Z64" s="125">
        <v>10.870000000000001</v>
      </c>
      <c r="AA64" s="125">
        <v>10.598371773999933</v>
      </c>
      <c r="AB64" s="125">
        <v>10.959999999999999</v>
      </c>
      <c r="AC64" s="21"/>
      <c r="AD64" s="22" t="s">
        <v>43</v>
      </c>
      <c r="AE64" s="1"/>
      <c r="AF64" s="12"/>
      <c r="AG64" s="12"/>
      <c r="AH64" s="12"/>
      <c r="AI64" s="12"/>
      <c r="BA64" s="22" t="s">
        <v>43</v>
      </c>
      <c r="BB64" s="1"/>
      <c r="BC64" s="12"/>
      <c r="BD64" s="12"/>
      <c r="BE64" s="12"/>
      <c r="BF64" s="12"/>
      <c r="BI64" s="21"/>
      <c r="BJ64" s="21"/>
      <c r="BK64" s="21"/>
      <c r="BL64" s="21"/>
      <c r="BM64" s="21"/>
    </row>
    <row r="65" spans="2:65">
      <c r="B65" s="215" t="s">
        <v>1</v>
      </c>
      <c r="C65" s="49" t="s">
        <v>2</v>
      </c>
      <c r="D65" s="28">
        <v>4.0999999999999996</v>
      </c>
      <c r="E65" s="28">
        <v>4.0999999999999996</v>
      </c>
      <c r="F65" s="28">
        <v>4.0999999999999996</v>
      </c>
      <c r="G65" s="28">
        <v>4</v>
      </c>
      <c r="H65" s="28">
        <v>4.0999999999999996</v>
      </c>
      <c r="I65" s="28">
        <v>4.0999999999999996</v>
      </c>
      <c r="J65" s="28">
        <v>4.0999999999999996</v>
      </c>
      <c r="K65" s="28">
        <v>4</v>
      </c>
      <c r="L65" s="28">
        <v>4</v>
      </c>
      <c r="M65" s="28">
        <v>4</v>
      </c>
      <c r="N65" s="28">
        <v>4</v>
      </c>
      <c r="O65" s="28">
        <v>4</v>
      </c>
      <c r="P65" s="28">
        <v>4.0999999999999996</v>
      </c>
      <c r="Q65" s="28">
        <v>4.0999999999999996</v>
      </c>
      <c r="R65" s="28">
        <v>4.0999999999999996</v>
      </c>
      <c r="S65" s="28">
        <v>4.2</v>
      </c>
      <c r="T65" s="28">
        <v>4.0999999999999996</v>
      </c>
      <c r="U65" s="28">
        <v>4.0999999999999996</v>
      </c>
      <c r="V65" s="28">
        <v>4.0599999999999996</v>
      </c>
      <c r="W65" s="28">
        <v>3.91</v>
      </c>
      <c r="X65" s="28">
        <v>3.51</v>
      </c>
      <c r="Y65" s="125">
        <v>4.0599999999999996</v>
      </c>
      <c r="Z65" s="125">
        <v>4.08</v>
      </c>
      <c r="AA65" s="125">
        <v>3.95</v>
      </c>
      <c r="AB65" s="125">
        <v>4.0599999999999996</v>
      </c>
      <c r="AC65" s="21"/>
      <c r="AD65" s="2" t="s">
        <v>108</v>
      </c>
      <c r="BA65" s="2" t="s">
        <v>108</v>
      </c>
      <c r="BI65" s="21"/>
      <c r="BJ65" s="21"/>
      <c r="BK65" s="21"/>
      <c r="BL65" s="21"/>
      <c r="BM65" s="21"/>
    </row>
    <row r="66" spans="2:65">
      <c r="B66" s="215"/>
      <c r="C66" s="49" t="s">
        <v>3</v>
      </c>
      <c r="D66" s="28">
        <v>4.9000000000000004</v>
      </c>
      <c r="E66" s="28">
        <v>4.8</v>
      </c>
      <c r="F66" s="28">
        <v>4.8</v>
      </c>
      <c r="G66" s="28">
        <v>4.5999999999999996</v>
      </c>
      <c r="H66" s="28">
        <v>4.7</v>
      </c>
      <c r="I66" s="28">
        <v>4.5999999999999996</v>
      </c>
      <c r="J66" s="28">
        <v>4.7</v>
      </c>
      <c r="K66" s="28">
        <v>4.7</v>
      </c>
      <c r="L66" s="28">
        <v>4.5999999999999996</v>
      </c>
      <c r="M66" s="28">
        <v>4.5</v>
      </c>
      <c r="N66" s="28">
        <v>4.5</v>
      </c>
      <c r="O66" s="28">
        <v>4.2</v>
      </c>
      <c r="P66" s="28">
        <v>4.3</v>
      </c>
      <c r="Q66" s="28">
        <v>4.5</v>
      </c>
      <c r="R66" s="28">
        <v>4.5</v>
      </c>
      <c r="S66" s="28">
        <v>4.7</v>
      </c>
      <c r="T66" s="28">
        <v>4.4000000000000004</v>
      </c>
      <c r="U66" s="28">
        <v>4.5</v>
      </c>
      <c r="V66" s="28">
        <v>4.3099999999999996</v>
      </c>
      <c r="W66" s="28">
        <v>4.37</v>
      </c>
      <c r="X66" s="28">
        <v>3.96</v>
      </c>
      <c r="Y66" s="134">
        <v>4.5</v>
      </c>
      <c r="Z66" s="134">
        <v>4.4431867099998898</v>
      </c>
      <c r="AA66" s="134">
        <v>4.3559919179998587</v>
      </c>
      <c r="AB66" s="134">
        <v>4.51</v>
      </c>
      <c r="AC66" s="21"/>
      <c r="AD66" s="22"/>
      <c r="AE66" s="1"/>
      <c r="AF66" s="12"/>
      <c r="AG66" s="12"/>
      <c r="AH66" s="12"/>
      <c r="AI66" s="12"/>
      <c r="BA66" s="22"/>
      <c r="BB66" s="1"/>
      <c r="BC66" s="12"/>
      <c r="BD66" s="12"/>
      <c r="BE66" s="12"/>
      <c r="BF66" s="12"/>
    </row>
    <row r="67" spans="2:65" ht="15.75" customHeight="1">
      <c r="B67" s="215"/>
      <c r="C67" s="49" t="s">
        <v>36</v>
      </c>
      <c r="D67" s="29">
        <v>9</v>
      </c>
      <c r="E67" s="29">
        <v>8.9</v>
      </c>
      <c r="F67" s="29">
        <v>8.9</v>
      </c>
      <c r="G67" s="29">
        <v>8.6</v>
      </c>
      <c r="H67" s="29">
        <v>8.9</v>
      </c>
      <c r="I67" s="29">
        <v>8.6999999999999993</v>
      </c>
      <c r="J67" s="29">
        <v>8.8000000000000007</v>
      </c>
      <c r="K67" s="29">
        <v>8.6999999999999993</v>
      </c>
      <c r="L67" s="29">
        <v>8.6</v>
      </c>
      <c r="M67" s="29">
        <v>8.5</v>
      </c>
      <c r="N67" s="29">
        <v>8.4</v>
      </c>
      <c r="O67" s="29">
        <v>8.1999999999999993</v>
      </c>
      <c r="P67" s="29">
        <v>8.4</v>
      </c>
      <c r="Q67" s="29">
        <v>8.6</v>
      </c>
      <c r="R67" s="29">
        <v>8.6999999999999993</v>
      </c>
      <c r="S67" s="29">
        <v>8.8000000000000007</v>
      </c>
      <c r="T67" s="29">
        <v>8.5</v>
      </c>
      <c r="U67" s="29">
        <v>8.6999999999999993</v>
      </c>
      <c r="V67" s="29">
        <v>8.3699999999999992</v>
      </c>
      <c r="W67" s="29">
        <v>8.2800000000000011</v>
      </c>
      <c r="X67" s="29">
        <v>7.47</v>
      </c>
      <c r="Y67" s="125">
        <v>8.5599999999999987</v>
      </c>
      <c r="Z67" s="125">
        <v>8.5231867099998908</v>
      </c>
      <c r="AA67" s="125">
        <v>8.305991917999858</v>
      </c>
      <c r="AB67" s="125">
        <v>8.57</v>
      </c>
      <c r="AC67" s="21"/>
      <c r="AD67" s="2"/>
      <c r="BA67" s="2"/>
    </row>
    <row r="68" spans="2:65" ht="15.75" customHeight="1">
      <c r="B68" s="213" t="s">
        <v>4</v>
      </c>
      <c r="C68" s="214"/>
      <c r="D68" s="29">
        <v>10.1</v>
      </c>
      <c r="E68" s="29">
        <v>10.199999999999999</v>
      </c>
      <c r="F68" s="29">
        <v>10.6</v>
      </c>
      <c r="G68" s="29">
        <v>10.3</v>
      </c>
      <c r="H68" s="29">
        <v>10.5</v>
      </c>
      <c r="I68" s="29">
        <v>10.4</v>
      </c>
      <c r="J68" s="29">
        <v>10.4</v>
      </c>
      <c r="K68" s="29">
        <v>10.5</v>
      </c>
      <c r="L68" s="29">
        <v>10.4</v>
      </c>
      <c r="M68" s="29">
        <v>10.4</v>
      </c>
      <c r="N68" s="29">
        <v>10.5</v>
      </c>
      <c r="O68" s="29">
        <v>10.5</v>
      </c>
      <c r="P68" s="29">
        <v>10.6</v>
      </c>
      <c r="Q68" s="29">
        <v>10.199999999999999</v>
      </c>
      <c r="R68" s="29">
        <v>9.9</v>
      </c>
      <c r="S68" s="29">
        <v>10.1</v>
      </c>
      <c r="T68" s="29">
        <v>9.6</v>
      </c>
      <c r="U68" s="29">
        <v>10</v>
      </c>
      <c r="V68" s="29">
        <v>9.41</v>
      </c>
      <c r="W68" s="29">
        <v>9.52</v>
      </c>
      <c r="X68" s="29">
        <v>8.3000000000000007</v>
      </c>
      <c r="Y68" s="125">
        <v>10.220000000000001</v>
      </c>
      <c r="Z68" s="125">
        <v>9.6233865710000419</v>
      </c>
      <c r="AA68" s="125">
        <v>8.7930008630000245</v>
      </c>
      <c r="AB68" s="125">
        <v>9.26</v>
      </c>
      <c r="AC68" s="21"/>
      <c r="AJ68" s="12"/>
      <c r="BG68" s="12"/>
    </row>
    <row r="69" spans="2:65" ht="15.75" customHeight="1">
      <c r="B69" s="213" t="s">
        <v>5</v>
      </c>
      <c r="C69" s="214"/>
      <c r="D69" s="29">
        <v>8.4</v>
      </c>
      <c r="E69" s="29">
        <v>8.1999999999999993</v>
      </c>
      <c r="F69" s="29">
        <v>8.4</v>
      </c>
      <c r="G69" s="29">
        <v>8.1999999999999993</v>
      </c>
      <c r="H69" s="29">
        <v>8.9</v>
      </c>
      <c r="I69" s="29">
        <v>8.6</v>
      </c>
      <c r="J69" s="29">
        <v>9</v>
      </c>
      <c r="K69" s="29">
        <v>9.1</v>
      </c>
      <c r="L69" s="29">
        <v>9.1999999999999993</v>
      </c>
      <c r="M69" s="29">
        <v>9.1</v>
      </c>
      <c r="N69" s="29">
        <v>9</v>
      </c>
      <c r="O69" s="29">
        <v>9.1999999999999993</v>
      </c>
      <c r="P69" s="29">
        <v>9.1</v>
      </c>
      <c r="Q69" s="29">
        <v>8.8000000000000007</v>
      </c>
      <c r="R69" s="29">
        <v>9.1999999999999993</v>
      </c>
      <c r="S69" s="29">
        <v>9.6</v>
      </c>
      <c r="T69" s="29">
        <v>9.1999999999999993</v>
      </c>
      <c r="U69" s="29">
        <v>9.6</v>
      </c>
      <c r="V69" s="29">
        <v>8.39</v>
      </c>
      <c r="W69" s="29">
        <v>8.68</v>
      </c>
      <c r="X69" s="29">
        <v>7.9</v>
      </c>
      <c r="Y69" s="125">
        <v>9.4</v>
      </c>
      <c r="Z69" s="125">
        <v>9.237040402999904</v>
      </c>
      <c r="AA69" s="125">
        <v>8.5626817699998838</v>
      </c>
      <c r="AB69" s="125">
        <v>9.11</v>
      </c>
      <c r="AC69" s="21"/>
      <c r="AJ69" s="10"/>
      <c r="BG69" s="10"/>
    </row>
    <row r="70" spans="2:65" ht="15.75" customHeight="1">
      <c r="B70" s="213" t="s">
        <v>6</v>
      </c>
      <c r="C70" s="214"/>
      <c r="D70" s="29">
        <v>2.7</v>
      </c>
      <c r="E70" s="29">
        <v>2.5</v>
      </c>
      <c r="F70" s="29">
        <v>2.6</v>
      </c>
      <c r="G70" s="29">
        <v>2.7</v>
      </c>
      <c r="H70" s="29">
        <v>3.9</v>
      </c>
      <c r="I70" s="29">
        <v>3.8</v>
      </c>
      <c r="J70" s="29">
        <v>3.8</v>
      </c>
      <c r="K70" s="29">
        <v>3.9</v>
      </c>
      <c r="L70" s="29">
        <v>3.9</v>
      </c>
      <c r="M70" s="29">
        <v>3.8</v>
      </c>
      <c r="N70" s="29">
        <v>3.9</v>
      </c>
      <c r="O70" s="29">
        <v>3.9</v>
      </c>
      <c r="P70" s="29">
        <v>3.9</v>
      </c>
      <c r="Q70" s="29">
        <v>3.9</v>
      </c>
      <c r="R70" s="29">
        <v>3.6</v>
      </c>
      <c r="S70" s="29">
        <v>3.7</v>
      </c>
      <c r="T70" s="29">
        <v>3.6</v>
      </c>
      <c r="U70" s="29">
        <v>3.7</v>
      </c>
      <c r="V70" s="29">
        <v>3.48</v>
      </c>
      <c r="W70" s="29">
        <v>3.53</v>
      </c>
      <c r="X70" s="29">
        <v>3.18</v>
      </c>
      <c r="Y70" s="125">
        <v>3.74</v>
      </c>
      <c r="Z70" s="125">
        <v>3.4188868650001383</v>
      </c>
      <c r="AA70" s="125">
        <v>3.33939373000013</v>
      </c>
      <c r="AB70" s="125">
        <v>3.63</v>
      </c>
      <c r="AC70" s="21"/>
      <c r="AD70" s="2"/>
      <c r="AJ70" s="10"/>
      <c r="BA70" s="2"/>
      <c r="BG70" s="10"/>
    </row>
    <row r="71" spans="2:65" ht="15.75" customHeight="1">
      <c r="B71" s="218" t="s">
        <v>37</v>
      </c>
      <c r="C71" s="211"/>
      <c r="D71" s="51">
        <v>40.1</v>
      </c>
      <c r="E71" s="51">
        <v>39.5</v>
      </c>
      <c r="F71" s="51">
        <v>40.299999999999997</v>
      </c>
      <c r="G71" s="51">
        <v>39.6</v>
      </c>
      <c r="H71" s="51">
        <v>42.4</v>
      </c>
      <c r="I71" s="51">
        <v>41.5</v>
      </c>
      <c r="J71" s="51">
        <v>42.2</v>
      </c>
      <c r="K71" s="51">
        <v>42.1</v>
      </c>
      <c r="L71" s="51">
        <v>42.9</v>
      </c>
      <c r="M71" s="51">
        <v>42.3</v>
      </c>
      <c r="N71" s="51">
        <v>42.6</v>
      </c>
      <c r="O71" s="51">
        <v>42.6</v>
      </c>
      <c r="P71" s="51">
        <v>42.7</v>
      </c>
      <c r="Q71" s="51">
        <v>42.1</v>
      </c>
      <c r="R71" s="51">
        <v>42.2</v>
      </c>
      <c r="S71" s="51">
        <v>42.5</v>
      </c>
      <c r="T71" s="51">
        <v>41.2</v>
      </c>
      <c r="U71" s="51">
        <v>42.3</v>
      </c>
      <c r="V71" s="51">
        <v>40.19</v>
      </c>
      <c r="W71" s="51">
        <v>40.24</v>
      </c>
      <c r="X71" s="51">
        <v>36.08</v>
      </c>
      <c r="Y71" s="136">
        <v>40.04</v>
      </c>
      <c r="Z71" s="136">
        <v>41.672500548999977</v>
      </c>
      <c r="AA71" s="136">
        <v>39.599440054999832</v>
      </c>
      <c r="AB71" s="136">
        <v>41.53</v>
      </c>
      <c r="AC71" s="21"/>
      <c r="AJ71" s="10"/>
      <c r="BG71" s="10"/>
    </row>
    <row r="72" spans="2:65" ht="27" customHeight="1">
      <c r="B72" s="216" t="s">
        <v>72</v>
      </c>
      <c r="C72" s="217"/>
      <c r="D72" s="30" t="s">
        <v>45</v>
      </c>
      <c r="E72" s="30" t="s">
        <v>45</v>
      </c>
      <c r="F72" s="30" t="s">
        <v>45</v>
      </c>
      <c r="G72" s="30" t="s">
        <v>45</v>
      </c>
      <c r="H72" s="30" t="s">
        <v>45</v>
      </c>
      <c r="I72" s="30">
        <v>0.97599999999999998</v>
      </c>
      <c r="J72" s="30">
        <v>0.98199999999999998</v>
      </c>
      <c r="K72" s="30">
        <v>0.97699999999999998</v>
      </c>
      <c r="L72" s="30">
        <v>0.97599999999999998</v>
      </c>
      <c r="M72" s="30">
        <v>0.96099999999999997</v>
      </c>
      <c r="N72" s="30">
        <v>0.96799999999999997</v>
      </c>
      <c r="O72" s="30">
        <v>0.96699999999999997</v>
      </c>
      <c r="P72" s="30">
        <v>0.96399999999999997</v>
      </c>
      <c r="Q72" s="30">
        <v>0.95899999999999996</v>
      </c>
      <c r="R72" s="30">
        <v>0.94199999999999995</v>
      </c>
      <c r="S72" s="30">
        <v>0.94199999999999995</v>
      </c>
      <c r="T72" s="30">
        <v>0.94199999999999995</v>
      </c>
      <c r="U72" s="30">
        <v>0.95199999999999996</v>
      </c>
      <c r="V72" s="30">
        <v>0.9</v>
      </c>
      <c r="W72" s="30">
        <v>0.9</v>
      </c>
      <c r="X72" s="30">
        <v>0.81</v>
      </c>
      <c r="Y72" s="137">
        <v>0.91</v>
      </c>
      <c r="Z72" s="137">
        <v>0.94</v>
      </c>
      <c r="AA72" s="137">
        <v>0.9</v>
      </c>
      <c r="AB72" s="137">
        <v>0.94</v>
      </c>
      <c r="AC72" s="21"/>
    </row>
    <row r="73" spans="2:65" ht="15.75" customHeight="1">
      <c r="B73" s="213" t="s">
        <v>7</v>
      </c>
      <c r="C73" s="214"/>
      <c r="D73" s="29" t="s">
        <v>8</v>
      </c>
      <c r="E73" s="29" t="s">
        <v>8</v>
      </c>
      <c r="F73" s="29" t="s">
        <v>8</v>
      </c>
      <c r="G73" s="29" t="s">
        <v>8</v>
      </c>
      <c r="H73" s="29">
        <v>4.2</v>
      </c>
      <c r="I73" s="29">
        <v>4.2</v>
      </c>
      <c r="J73" s="29">
        <v>4.3</v>
      </c>
      <c r="K73" s="29">
        <v>4.3</v>
      </c>
      <c r="L73" s="29">
        <v>4.3</v>
      </c>
      <c r="M73" s="29">
        <v>4.2</v>
      </c>
      <c r="N73" s="29">
        <v>4.2</v>
      </c>
      <c r="O73" s="29">
        <v>4.3</v>
      </c>
      <c r="P73" s="29">
        <v>4.4000000000000004</v>
      </c>
      <c r="Q73" s="29">
        <v>4.4000000000000004</v>
      </c>
      <c r="R73" s="29">
        <v>4.3</v>
      </c>
      <c r="S73" s="29">
        <v>4.5</v>
      </c>
      <c r="T73" s="29">
        <v>4.4000000000000004</v>
      </c>
      <c r="U73" s="29">
        <v>4.4000000000000004</v>
      </c>
      <c r="V73" s="29">
        <v>4.22</v>
      </c>
      <c r="W73" s="29">
        <v>4.3</v>
      </c>
      <c r="X73" s="29">
        <v>3.79</v>
      </c>
      <c r="Y73" s="125">
        <v>4.49</v>
      </c>
      <c r="Z73" s="125">
        <v>4.3704400419999851</v>
      </c>
      <c r="AA73" s="125">
        <v>4.0904075619999842</v>
      </c>
      <c r="AB73" s="125">
        <v>4.3899999999999997</v>
      </c>
      <c r="AC73" s="21"/>
    </row>
    <row r="74" spans="2:65" ht="15.75" customHeight="1">
      <c r="B74" s="213" t="s">
        <v>9</v>
      </c>
      <c r="C74" s="214"/>
      <c r="D74" s="29" t="s">
        <v>8</v>
      </c>
      <c r="E74" s="29" t="s">
        <v>8</v>
      </c>
      <c r="F74" s="29" t="s">
        <v>8</v>
      </c>
      <c r="G74" s="29" t="s">
        <v>8</v>
      </c>
      <c r="H74" s="29">
        <v>4.8</v>
      </c>
      <c r="I74" s="29">
        <v>4.7</v>
      </c>
      <c r="J74" s="29">
        <v>4.9000000000000004</v>
      </c>
      <c r="K74" s="29">
        <v>5.5</v>
      </c>
      <c r="L74" s="29">
        <v>5.4</v>
      </c>
      <c r="M74" s="29">
        <v>5.8</v>
      </c>
      <c r="N74" s="29">
        <v>5.9</v>
      </c>
      <c r="O74" s="29">
        <v>5.9</v>
      </c>
      <c r="P74" s="29">
        <v>5.8</v>
      </c>
      <c r="Q74" s="29">
        <v>5.7</v>
      </c>
      <c r="R74" s="29">
        <v>5.6</v>
      </c>
      <c r="S74" s="29">
        <v>5.8</v>
      </c>
      <c r="T74" s="29">
        <v>5.7</v>
      </c>
      <c r="U74" s="29">
        <v>5.8</v>
      </c>
      <c r="V74" s="29">
        <v>5.35</v>
      </c>
      <c r="W74" s="29">
        <v>5.6</v>
      </c>
      <c r="X74" s="29">
        <v>4.91</v>
      </c>
      <c r="Y74" s="125">
        <v>5.81</v>
      </c>
      <c r="Z74" s="125">
        <v>5.8554317809999041</v>
      </c>
      <c r="AA74" s="125">
        <v>5.6647288389999222</v>
      </c>
      <c r="AB74" s="125">
        <v>5.95</v>
      </c>
      <c r="AC74" s="21"/>
    </row>
    <row r="75" spans="2:65" ht="15.75" customHeight="1">
      <c r="B75" s="213" t="s">
        <v>10</v>
      </c>
      <c r="C75" s="214"/>
      <c r="D75" s="31" t="s">
        <v>8</v>
      </c>
      <c r="E75" s="29" t="s">
        <v>8</v>
      </c>
      <c r="F75" s="29" t="s">
        <v>8</v>
      </c>
      <c r="G75" s="29" t="s">
        <v>8</v>
      </c>
      <c r="H75" s="29">
        <v>0.5</v>
      </c>
      <c r="I75" s="29">
        <v>0.5</v>
      </c>
      <c r="J75" s="29">
        <v>0.5</v>
      </c>
      <c r="K75" s="29">
        <v>0.5</v>
      </c>
      <c r="L75" s="29">
        <v>0.5</v>
      </c>
      <c r="M75" s="29">
        <v>0.5</v>
      </c>
      <c r="N75" s="29">
        <v>0.5</v>
      </c>
      <c r="O75" s="29">
        <v>0.5</v>
      </c>
      <c r="P75" s="29">
        <v>0.5</v>
      </c>
      <c r="Q75" s="29">
        <v>0.5</v>
      </c>
      <c r="R75" s="29">
        <v>0.5</v>
      </c>
      <c r="S75" s="29">
        <v>0.5</v>
      </c>
      <c r="T75" s="29">
        <v>0.5</v>
      </c>
      <c r="U75" s="31">
        <v>0.6</v>
      </c>
      <c r="V75" s="31">
        <v>0.59</v>
      </c>
      <c r="W75" s="31">
        <v>0.56999999999999995</v>
      </c>
      <c r="X75" s="31">
        <v>0.56000000000000005</v>
      </c>
      <c r="Y75" s="138">
        <v>0.61</v>
      </c>
      <c r="Z75" s="138">
        <v>0.62218762999999866</v>
      </c>
      <c r="AA75" s="138">
        <v>0.60312735099999915</v>
      </c>
      <c r="AB75" s="138">
        <v>0.62</v>
      </c>
      <c r="AC75" s="21"/>
    </row>
    <row r="76" spans="2:65" ht="15.75" customHeight="1">
      <c r="B76" s="213" t="s">
        <v>11</v>
      </c>
      <c r="C76" s="214"/>
      <c r="D76" s="29" t="s">
        <v>8</v>
      </c>
      <c r="E76" s="29" t="s">
        <v>8</v>
      </c>
      <c r="F76" s="29" t="s">
        <v>8</v>
      </c>
      <c r="G76" s="29" t="s">
        <v>8</v>
      </c>
      <c r="H76" s="29">
        <v>4.2</v>
      </c>
      <c r="I76" s="29">
        <v>4.4000000000000004</v>
      </c>
      <c r="J76" s="29">
        <v>4.4000000000000004</v>
      </c>
      <c r="K76" s="29">
        <v>4.5</v>
      </c>
      <c r="L76" s="29">
        <v>4</v>
      </c>
      <c r="M76" s="29">
        <v>4.2</v>
      </c>
      <c r="N76" s="29">
        <v>4.5</v>
      </c>
      <c r="O76" s="29">
        <v>4.5</v>
      </c>
      <c r="P76" s="29">
        <v>4.4000000000000004</v>
      </c>
      <c r="Q76" s="29">
        <v>4.3</v>
      </c>
      <c r="R76" s="29">
        <v>4</v>
      </c>
      <c r="S76" s="29">
        <v>4.0999999999999996</v>
      </c>
      <c r="T76" s="29">
        <v>4.2</v>
      </c>
      <c r="U76" s="29">
        <v>4.2</v>
      </c>
      <c r="V76" s="29">
        <v>3.92</v>
      </c>
      <c r="W76" s="29">
        <v>3.91</v>
      </c>
      <c r="X76" s="29">
        <v>3.36</v>
      </c>
      <c r="Y76" s="125">
        <v>3.85</v>
      </c>
      <c r="Z76" s="125">
        <v>3.8434148960001426</v>
      </c>
      <c r="AA76" s="125">
        <v>3.6284360490001561</v>
      </c>
      <c r="AB76" s="125">
        <v>3.85</v>
      </c>
      <c r="AC76" s="21"/>
    </row>
    <row r="77" spans="2:65" ht="15.75" customHeight="1">
      <c r="B77" s="213" t="s">
        <v>12</v>
      </c>
      <c r="C77" s="214"/>
      <c r="D77" s="29" t="s">
        <v>8</v>
      </c>
      <c r="E77" s="29" t="s">
        <v>8</v>
      </c>
      <c r="F77" s="29" t="s">
        <v>8</v>
      </c>
      <c r="G77" s="29" t="s">
        <v>8</v>
      </c>
      <c r="H77" s="31">
        <v>3.4</v>
      </c>
      <c r="I77" s="29">
        <v>3.4</v>
      </c>
      <c r="J77" s="29">
        <v>3.5</v>
      </c>
      <c r="K77" s="29">
        <v>3.5</v>
      </c>
      <c r="L77" s="29">
        <v>3.5</v>
      </c>
      <c r="M77" s="29">
        <v>4</v>
      </c>
      <c r="N77" s="29">
        <v>3.8</v>
      </c>
      <c r="O77" s="29">
        <v>4.0999999999999996</v>
      </c>
      <c r="P77" s="29">
        <v>4</v>
      </c>
      <c r="Q77" s="29">
        <v>4.0999999999999996</v>
      </c>
      <c r="R77" s="29">
        <v>4</v>
      </c>
      <c r="S77" s="29">
        <v>4.0999999999999996</v>
      </c>
      <c r="T77" s="29">
        <v>4</v>
      </c>
      <c r="U77" s="29">
        <v>4.0999999999999996</v>
      </c>
      <c r="V77" s="29">
        <v>3.72</v>
      </c>
      <c r="W77" s="29">
        <v>3.83</v>
      </c>
      <c r="X77" s="29">
        <v>3.48</v>
      </c>
      <c r="Y77" s="125">
        <v>4.0599999999999996</v>
      </c>
      <c r="Z77" s="125">
        <v>3.8231468600000307</v>
      </c>
      <c r="AA77" s="125">
        <v>3.5928723100000242</v>
      </c>
      <c r="AB77" s="125">
        <v>3.86</v>
      </c>
      <c r="AC77" s="21"/>
      <c r="AD77" s="2"/>
      <c r="AE77" s="13"/>
      <c r="AJ77" s="10"/>
      <c r="BA77" s="2"/>
      <c r="BB77" s="13"/>
      <c r="BG77" s="10"/>
    </row>
    <row r="78" spans="2:65" ht="15.75" customHeight="1">
      <c r="B78" s="213" t="s">
        <v>13</v>
      </c>
      <c r="C78" s="214"/>
      <c r="D78" s="29" t="s">
        <v>8</v>
      </c>
      <c r="E78" s="29" t="s">
        <v>8</v>
      </c>
      <c r="F78" s="29" t="s">
        <v>8</v>
      </c>
      <c r="G78" s="29" t="s">
        <v>8</v>
      </c>
      <c r="H78" s="29">
        <v>3.6</v>
      </c>
      <c r="I78" s="29">
        <v>3.4</v>
      </c>
      <c r="J78" s="29">
        <v>3.6</v>
      </c>
      <c r="K78" s="29">
        <v>3.8</v>
      </c>
      <c r="L78" s="29">
        <v>4.3</v>
      </c>
      <c r="M78" s="29">
        <v>4.4000000000000004</v>
      </c>
      <c r="N78" s="29">
        <v>5.7</v>
      </c>
      <c r="O78" s="29">
        <v>5.7</v>
      </c>
      <c r="P78" s="29">
        <v>5.7</v>
      </c>
      <c r="Q78" s="29">
        <v>5.7</v>
      </c>
      <c r="R78" s="29">
        <v>5.6</v>
      </c>
      <c r="S78" s="29">
        <v>5.7</v>
      </c>
      <c r="T78" s="29">
        <v>5.5</v>
      </c>
      <c r="U78" s="29">
        <v>5.8</v>
      </c>
      <c r="V78" s="29">
        <v>5.31</v>
      </c>
      <c r="W78" s="29">
        <v>5.33</v>
      </c>
      <c r="X78" s="29">
        <v>4.87</v>
      </c>
      <c r="Y78" s="125">
        <v>5.74</v>
      </c>
      <c r="Z78" s="125">
        <v>5.7376320599999753</v>
      </c>
      <c r="AA78" s="125">
        <v>5.5702917199999771</v>
      </c>
      <c r="AB78" s="125">
        <v>5.76</v>
      </c>
      <c r="AC78" s="21"/>
      <c r="AD78" s="2"/>
      <c r="AE78" s="13"/>
      <c r="AJ78" s="10"/>
      <c r="BA78" s="2"/>
      <c r="BB78" s="13"/>
      <c r="BG78" s="10"/>
    </row>
    <row r="79" spans="2:65" ht="15.75" customHeight="1">
      <c r="B79" s="213" t="s">
        <v>14</v>
      </c>
      <c r="C79" s="214"/>
      <c r="D79" s="29" t="s">
        <v>8</v>
      </c>
      <c r="E79" s="29" t="s">
        <v>8</v>
      </c>
      <c r="F79" s="29" t="s">
        <v>8</v>
      </c>
      <c r="G79" s="29" t="s">
        <v>8</v>
      </c>
      <c r="H79" s="29">
        <v>1.4</v>
      </c>
      <c r="I79" s="29">
        <v>1.4</v>
      </c>
      <c r="J79" s="29">
        <v>1.5</v>
      </c>
      <c r="K79" s="29">
        <v>1.5</v>
      </c>
      <c r="L79" s="29">
        <v>1.6</v>
      </c>
      <c r="M79" s="29">
        <v>2.8</v>
      </c>
      <c r="N79" s="29">
        <v>2.8</v>
      </c>
      <c r="O79" s="29">
        <v>2.9</v>
      </c>
      <c r="P79" s="29">
        <v>2.9</v>
      </c>
      <c r="Q79" s="29">
        <v>3</v>
      </c>
      <c r="R79" s="29">
        <v>2.9</v>
      </c>
      <c r="S79" s="29">
        <v>2.9</v>
      </c>
      <c r="T79" s="29">
        <v>2.9</v>
      </c>
      <c r="U79" s="29">
        <v>3</v>
      </c>
      <c r="V79" s="29">
        <v>2.78</v>
      </c>
      <c r="W79" s="29">
        <v>2.71</v>
      </c>
      <c r="X79" s="29">
        <v>2.52</v>
      </c>
      <c r="Y79" s="125">
        <v>2.92</v>
      </c>
      <c r="Z79" s="125">
        <v>2.9272706420000336</v>
      </c>
      <c r="AA79" s="125">
        <v>2.8122654050000313</v>
      </c>
      <c r="AB79" s="125">
        <v>3.36</v>
      </c>
      <c r="AC79" s="21"/>
      <c r="AD79" s="2"/>
      <c r="AJ79" s="10"/>
      <c r="BA79" s="2"/>
      <c r="BG79" s="10"/>
    </row>
    <row r="80" spans="2:65" ht="15.75" customHeight="1">
      <c r="B80" s="213" t="s">
        <v>15</v>
      </c>
      <c r="C80" s="214"/>
      <c r="D80" s="29" t="s">
        <v>8</v>
      </c>
      <c r="E80" s="29" t="s">
        <v>8</v>
      </c>
      <c r="F80" s="29" t="s">
        <v>8</v>
      </c>
      <c r="G80" s="29" t="s">
        <v>8</v>
      </c>
      <c r="H80" s="29">
        <v>0.8</v>
      </c>
      <c r="I80" s="29">
        <v>0.8</v>
      </c>
      <c r="J80" s="29">
        <v>0.8</v>
      </c>
      <c r="K80" s="29">
        <v>0.8</v>
      </c>
      <c r="L80" s="29">
        <v>0.8</v>
      </c>
      <c r="M80" s="29">
        <v>0.8</v>
      </c>
      <c r="N80" s="29">
        <v>0.8</v>
      </c>
      <c r="O80" s="29">
        <v>0.9</v>
      </c>
      <c r="P80" s="29">
        <v>0.6</v>
      </c>
      <c r="Q80" s="29">
        <v>0.9</v>
      </c>
      <c r="R80" s="29">
        <v>0.8</v>
      </c>
      <c r="S80" s="29">
        <v>0.9</v>
      </c>
      <c r="T80" s="29">
        <v>0.9</v>
      </c>
      <c r="U80" s="29">
        <v>0.9</v>
      </c>
      <c r="V80" s="29">
        <v>0.85</v>
      </c>
      <c r="W80" s="29">
        <v>0.88</v>
      </c>
      <c r="X80" s="29">
        <v>0.87</v>
      </c>
      <c r="Y80" s="125">
        <v>0.91</v>
      </c>
      <c r="Z80" s="125">
        <v>0.69199328000000515</v>
      </c>
      <c r="AA80" s="125">
        <v>0.66125756200000363</v>
      </c>
      <c r="AB80" s="125">
        <v>0.71</v>
      </c>
      <c r="AC80" s="21"/>
      <c r="AD80" s="2"/>
      <c r="AJ80" s="10"/>
      <c r="AM80" s="3"/>
      <c r="AO80" s="3"/>
      <c r="BA80" s="2"/>
      <c r="BG80" s="10"/>
      <c r="BJ80" s="3"/>
      <c r="BL80" s="3"/>
      <c r="BM80" s="3"/>
    </row>
    <row r="81" spans="2:65">
      <c r="B81" s="218" t="s">
        <v>100</v>
      </c>
      <c r="C81" s="211"/>
      <c r="D81" s="51">
        <v>26.4</v>
      </c>
      <c r="E81" s="51">
        <v>25.9</v>
      </c>
      <c r="F81" s="51">
        <v>26.1</v>
      </c>
      <c r="G81" s="51">
        <v>25.6</v>
      </c>
      <c r="H81" s="52">
        <v>22.9</v>
      </c>
      <c r="I81" s="52">
        <v>22.8</v>
      </c>
      <c r="J81" s="52">
        <v>23.5</v>
      </c>
      <c r="K81" s="52">
        <v>24.4</v>
      </c>
      <c r="L81" s="52">
        <v>24.4</v>
      </c>
      <c r="M81" s="52">
        <v>26.8</v>
      </c>
      <c r="N81" s="52">
        <v>28.3</v>
      </c>
      <c r="O81" s="52">
        <v>28.8</v>
      </c>
      <c r="P81" s="52">
        <v>28.3</v>
      </c>
      <c r="Q81" s="52">
        <v>28.5</v>
      </c>
      <c r="R81" s="52">
        <v>27.8</v>
      </c>
      <c r="S81" s="52">
        <v>28.4</v>
      </c>
      <c r="T81" s="52">
        <v>28</v>
      </c>
      <c r="U81" s="51">
        <v>28.8</v>
      </c>
      <c r="V81" s="51">
        <v>26.73</v>
      </c>
      <c r="W81" s="51">
        <v>27.13</v>
      </c>
      <c r="X81" s="51">
        <v>24.35</v>
      </c>
      <c r="Y81" s="136">
        <v>28.39</v>
      </c>
      <c r="Z81" s="136">
        <v>27.871517191000073</v>
      </c>
      <c r="AA81" s="136">
        <v>26.623386798000094</v>
      </c>
      <c r="AB81" s="136">
        <v>28.5</v>
      </c>
      <c r="AC81" s="21"/>
      <c r="AD81" s="2"/>
      <c r="AJ81" s="10"/>
      <c r="AM81" s="3"/>
      <c r="AO81" s="3"/>
      <c r="BA81" s="2"/>
      <c r="BG81" s="10"/>
      <c r="BJ81" s="3"/>
      <c r="BL81" s="3"/>
      <c r="BM81" s="3"/>
    </row>
    <row r="82" spans="2:65" ht="27" customHeight="1">
      <c r="B82" s="216" t="s">
        <v>102</v>
      </c>
      <c r="C82" s="217"/>
      <c r="D82" s="30" t="s">
        <v>45</v>
      </c>
      <c r="E82" s="30" t="s">
        <v>45</v>
      </c>
      <c r="F82" s="30" t="s">
        <v>45</v>
      </c>
      <c r="G82" s="30" t="s">
        <v>45</v>
      </c>
      <c r="H82" s="30">
        <v>0.98299999999999998</v>
      </c>
      <c r="I82" s="30">
        <v>0.97</v>
      </c>
      <c r="J82" s="30">
        <v>0.98</v>
      </c>
      <c r="K82" s="30">
        <v>0.98</v>
      </c>
      <c r="L82" s="30">
        <v>0.96</v>
      </c>
      <c r="M82" s="30">
        <v>0.97</v>
      </c>
      <c r="N82" s="30">
        <v>0.98</v>
      </c>
      <c r="O82" s="30">
        <v>0.98499999999999999</v>
      </c>
      <c r="P82" s="30">
        <v>0.97499999999999998</v>
      </c>
      <c r="Q82" s="30">
        <v>0.96699999999999997</v>
      </c>
      <c r="R82" s="30">
        <v>0.94699999999999995</v>
      </c>
      <c r="S82" s="30">
        <v>0.94699999999999995</v>
      </c>
      <c r="T82" s="30">
        <v>0.94699999999999995</v>
      </c>
      <c r="U82" s="30">
        <v>0.97</v>
      </c>
      <c r="V82" s="30">
        <v>0.9</v>
      </c>
      <c r="W82" s="30">
        <v>0.91839999999999999</v>
      </c>
      <c r="X82" s="30">
        <v>0.82</v>
      </c>
      <c r="Y82" s="137">
        <v>0.96</v>
      </c>
      <c r="Z82" s="137">
        <v>0.96</v>
      </c>
      <c r="AA82" s="137">
        <v>0.92</v>
      </c>
      <c r="AB82" s="137">
        <v>0.97</v>
      </c>
      <c r="AC82" s="21"/>
      <c r="AD82" s="2"/>
      <c r="AJ82" s="10"/>
      <c r="AM82" s="3"/>
      <c r="AO82" s="3"/>
      <c r="BA82" s="2"/>
      <c r="BG82" s="10"/>
      <c r="BJ82" s="3"/>
      <c r="BL82" s="3"/>
      <c r="BM82" s="3"/>
    </row>
    <row r="83" spans="2:65">
      <c r="B83" s="218" t="s">
        <v>38</v>
      </c>
      <c r="C83" s="211"/>
      <c r="D83" s="51">
        <v>66.400000000000006</v>
      </c>
      <c r="E83" s="51">
        <v>65.400000000000006</v>
      </c>
      <c r="F83" s="51">
        <v>66.400000000000006</v>
      </c>
      <c r="G83" s="51">
        <v>65.2</v>
      </c>
      <c r="H83" s="51">
        <v>65.3</v>
      </c>
      <c r="I83" s="51">
        <v>64.400000000000006</v>
      </c>
      <c r="J83" s="51">
        <v>65.7</v>
      </c>
      <c r="K83" s="51">
        <v>66.599999999999994</v>
      </c>
      <c r="L83" s="51">
        <v>67.3</v>
      </c>
      <c r="M83" s="51">
        <v>69.099999999999994</v>
      </c>
      <c r="N83" s="51">
        <v>70.900000000000006</v>
      </c>
      <c r="O83" s="51">
        <v>71.400000000000006</v>
      </c>
      <c r="P83" s="51">
        <v>71</v>
      </c>
      <c r="Q83" s="51">
        <v>70.599999999999994</v>
      </c>
      <c r="R83" s="51">
        <v>69.900000000000006</v>
      </c>
      <c r="S83" s="51">
        <v>71</v>
      </c>
      <c r="T83" s="51">
        <v>69.2</v>
      </c>
      <c r="U83" s="51">
        <v>71.099999999999994</v>
      </c>
      <c r="V83" s="51">
        <v>66.92</v>
      </c>
      <c r="W83" s="51">
        <v>67.367999999999995</v>
      </c>
      <c r="X83" s="51">
        <v>60.44</v>
      </c>
      <c r="Y83" s="136">
        <v>68.430000000000007</v>
      </c>
      <c r="Z83" s="136">
        <v>69.544017740000044</v>
      </c>
      <c r="AA83" s="136">
        <v>66.22282685299993</v>
      </c>
      <c r="AB83" s="136">
        <v>70.03</v>
      </c>
      <c r="AC83" s="21"/>
      <c r="AD83" s="2"/>
      <c r="AJ83" s="10"/>
      <c r="AM83" s="3"/>
      <c r="AO83" s="3"/>
      <c r="BA83" s="2"/>
      <c r="BG83" s="10"/>
      <c r="BJ83" s="3"/>
      <c r="BL83" s="3"/>
      <c r="BM83" s="3"/>
    </row>
    <row r="84" spans="2:65" ht="27" customHeight="1">
      <c r="B84" s="216" t="s">
        <v>39</v>
      </c>
      <c r="C84" s="217"/>
      <c r="D84" s="30" t="s">
        <v>45</v>
      </c>
      <c r="E84" s="30" t="s">
        <v>45</v>
      </c>
      <c r="F84" s="30" t="s">
        <v>45</v>
      </c>
      <c r="G84" s="30" t="s">
        <v>45</v>
      </c>
      <c r="H84" s="30" t="s">
        <v>45</v>
      </c>
      <c r="I84" s="30">
        <v>0.97399999999999998</v>
      </c>
      <c r="J84" s="30">
        <v>0.98099999999999998</v>
      </c>
      <c r="K84" s="30">
        <v>0.97799999999999998</v>
      </c>
      <c r="L84" s="30">
        <v>0.96899999999999997</v>
      </c>
      <c r="M84" s="30">
        <v>0.96599999999999997</v>
      </c>
      <c r="N84" s="30">
        <v>0.96899999999999997</v>
      </c>
      <c r="O84" s="30">
        <v>0.97599999999999998</v>
      </c>
      <c r="P84" s="30">
        <v>0.96899999999999997</v>
      </c>
      <c r="Q84" s="30">
        <v>0.96599999999999997</v>
      </c>
      <c r="R84" s="30">
        <v>0.94499999999999995</v>
      </c>
      <c r="S84" s="30">
        <v>0.96</v>
      </c>
      <c r="T84" s="30">
        <v>0.93400000000000005</v>
      </c>
      <c r="U84" s="30">
        <v>0.95899999999999996</v>
      </c>
      <c r="V84" s="30">
        <v>0.9</v>
      </c>
      <c r="W84" s="30">
        <v>0.91</v>
      </c>
      <c r="X84" s="30">
        <v>0.81</v>
      </c>
      <c r="Y84" s="137">
        <v>0.93</v>
      </c>
      <c r="Z84" s="137">
        <v>0.95</v>
      </c>
      <c r="AA84" s="137">
        <v>0.91</v>
      </c>
      <c r="AB84" s="137">
        <v>0.95</v>
      </c>
      <c r="AC84" s="21"/>
      <c r="AD84" s="2"/>
      <c r="AJ84" s="10"/>
      <c r="AM84" s="3"/>
      <c r="AO84" s="3"/>
      <c r="BA84" s="2"/>
      <c r="BG84" s="10"/>
      <c r="BJ84" s="3"/>
      <c r="BL84" s="3"/>
      <c r="BM84" s="3"/>
    </row>
    <row r="85" spans="2:65" ht="15.75" customHeight="1">
      <c r="B85" s="213" t="s">
        <v>73</v>
      </c>
      <c r="C85" s="214"/>
      <c r="D85" s="29" t="s">
        <v>8</v>
      </c>
      <c r="E85" s="29" t="s">
        <v>8</v>
      </c>
      <c r="F85" s="29" t="s">
        <v>8</v>
      </c>
      <c r="G85" s="29" t="s">
        <v>8</v>
      </c>
      <c r="H85" s="29">
        <v>4</v>
      </c>
      <c r="I85" s="29">
        <v>4</v>
      </c>
      <c r="J85" s="29">
        <v>4</v>
      </c>
      <c r="K85" s="29">
        <v>4</v>
      </c>
      <c r="L85" s="29">
        <v>4.0999999999999996</v>
      </c>
      <c r="M85" s="29">
        <v>4.0999999999999996</v>
      </c>
      <c r="N85" s="29">
        <v>4</v>
      </c>
      <c r="O85" s="29">
        <v>4</v>
      </c>
      <c r="P85" s="29">
        <v>4.3</v>
      </c>
      <c r="Q85" s="29">
        <v>4.4000000000000004</v>
      </c>
      <c r="R85" s="29">
        <v>4.5999999999999996</v>
      </c>
      <c r="S85" s="29">
        <v>4.8</v>
      </c>
      <c r="T85" s="29">
        <v>5</v>
      </c>
      <c r="U85" s="29">
        <v>5.0999999999999996</v>
      </c>
      <c r="V85" s="29">
        <v>5.03</v>
      </c>
      <c r="W85" s="29">
        <v>5</v>
      </c>
      <c r="X85" s="29">
        <v>4.6100000000000003</v>
      </c>
      <c r="Y85" s="125">
        <v>4.58</v>
      </c>
      <c r="Z85" s="125">
        <v>4.5650760000000004</v>
      </c>
      <c r="AA85" s="125">
        <v>4.9163829999999997</v>
      </c>
      <c r="AB85" s="125">
        <v>4.96</v>
      </c>
      <c r="AC85" s="21"/>
      <c r="AD85" s="2"/>
      <c r="AJ85" s="10"/>
      <c r="AM85" s="3"/>
      <c r="AO85" s="3"/>
      <c r="BA85" s="2"/>
      <c r="BG85" s="10"/>
      <c r="BJ85" s="3"/>
      <c r="BL85" s="3"/>
      <c r="BM85" s="3"/>
    </row>
    <row r="86" spans="2:65" ht="15.75" customHeight="1">
      <c r="B86" s="213" t="s">
        <v>74</v>
      </c>
      <c r="C86" s="214"/>
      <c r="D86" s="29" t="s">
        <v>8</v>
      </c>
      <c r="E86" s="29" t="s">
        <v>8</v>
      </c>
      <c r="F86" s="29" t="s">
        <v>8</v>
      </c>
      <c r="G86" s="29" t="s">
        <v>8</v>
      </c>
      <c r="H86" s="29">
        <v>2.6</v>
      </c>
      <c r="I86" s="29">
        <v>2.6</v>
      </c>
      <c r="J86" s="29">
        <v>2.6</v>
      </c>
      <c r="K86" s="29">
        <v>2.6</v>
      </c>
      <c r="L86" s="29">
        <v>3</v>
      </c>
      <c r="M86" s="29">
        <v>2.9</v>
      </c>
      <c r="N86" s="29">
        <v>2.9</v>
      </c>
      <c r="O86" s="29">
        <v>3</v>
      </c>
      <c r="P86" s="29">
        <v>3</v>
      </c>
      <c r="Q86" s="29">
        <v>3</v>
      </c>
      <c r="R86" s="29">
        <v>3</v>
      </c>
      <c r="S86" s="29">
        <v>3</v>
      </c>
      <c r="T86" s="29">
        <v>3</v>
      </c>
      <c r="U86" s="29">
        <v>3</v>
      </c>
      <c r="V86" s="29">
        <v>2.99</v>
      </c>
      <c r="W86" s="29">
        <v>2.76</v>
      </c>
      <c r="X86" s="29">
        <v>2.4700000000000002</v>
      </c>
      <c r="Y86" s="125">
        <v>2.59</v>
      </c>
      <c r="Z86" s="125">
        <v>2.5061900000000001</v>
      </c>
      <c r="AA86" s="125">
        <v>2.6826840000000001</v>
      </c>
      <c r="AB86" s="125">
        <v>2.98</v>
      </c>
      <c r="AC86" s="21"/>
      <c r="AD86" s="2"/>
      <c r="AJ86" s="10"/>
      <c r="AM86" s="3"/>
      <c r="AO86" s="3"/>
      <c r="BA86" s="2"/>
      <c r="BG86" s="10"/>
      <c r="BJ86" s="3"/>
      <c r="BL86" s="3"/>
      <c r="BM86" s="3"/>
    </row>
    <row r="87" spans="2:65" ht="15.75" customHeight="1">
      <c r="B87" s="213" t="s">
        <v>85</v>
      </c>
      <c r="C87" s="214"/>
      <c r="D87" s="29" t="s">
        <v>8</v>
      </c>
      <c r="E87" s="29" t="s">
        <v>8</v>
      </c>
      <c r="F87" s="29" t="s">
        <v>8</v>
      </c>
      <c r="G87" s="29" t="s">
        <v>8</v>
      </c>
      <c r="H87" s="29">
        <v>2.7</v>
      </c>
      <c r="I87" s="29">
        <v>2.6</v>
      </c>
      <c r="J87" s="29">
        <v>2.6</v>
      </c>
      <c r="K87" s="29">
        <v>2.7</v>
      </c>
      <c r="L87" s="29">
        <v>2.9</v>
      </c>
      <c r="M87" s="29">
        <v>2.9</v>
      </c>
      <c r="N87" s="29">
        <v>2.9</v>
      </c>
      <c r="O87" s="29">
        <v>2.9</v>
      </c>
      <c r="P87" s="29">
        <v>3</v>
      </c>
      <c r="Q87" s="29">
        <v>3</v>
      </c>
      <c r="R87" s="29">
        <v>2.9</v>
      </c>
      <c r="S87" s="29">
        <v>3</v>
      </c>
      <c r="T87" s="29">
        <v>2.9</v>
      </c>
      <c r="U87" s="29">
        <v>2.9</v>
      </c>
      <c r="V87" s="29">
        <v>2.92</v>
      </c>
      <c r="W87" s="29">
        <v>2.7</v>
      </c>
      <c r="X87" s="29">
        <v>2.41</v>
      </c>
      <c r="Y87" s="125">
        <v>2.71</v>
      </c>
      <c r="Z87" s="125">
        <v>2.6224289999999999</v>
      </c>
      <c r="AA87" s="125">
        <v>2.6383319999999997</v>
      </c>
      <c r="AB87" s="125">
        <v>2.92</v>
      </c>
      <c r="AC87" s="21"/>
      <c r="AD87" s="2"/>
      <c r="AJ87" s="10"/>
      <c r="AM87" s="3"/>
      <c r="AO87" s="3"/>
      <c r="BA87" s="2"/>
      <c r="BG87" s="10"/>
      <c r="BJ87" s="3"/>
      <c r="BL87" s="3"/>
      <c r="BM87" s="3"/>
    </row>
    <row r="88" spans="2:65" ht="15.75" customHeight="1">
      <c r="B88" s="213" t="s">
        <v>75</v>
      </c>
      <c r="C88" s="214"/>
      <c r="D88" s="29" t="s">
        <v>8</v>
      </c>
      <c r="E88" s="29" t="s">
        <v>8</v>
      </c>
      <c r="F88" s="29" t="s">
        <v>8</v>
      </c>
      <c r="G88" s="29" t="s">
        <v>8</v>
      </c>
      <c r="H88" s="29">
        <v>2.7</v>
      </c>
      <c r="I88" s="29">
        <v>2.7</v>
      </c>
      <c r="J88" s="29">
        <v>2.7</v>
      </c>
      <c r="K88" s="29">
        <v>2.7</v>
      </c>
      <c r="L88" s="29">
        <v>2.8</v>
      </c>
      <c r="M88" s="29">
        <v>2.8</v>
      </c>
      <c r="N88" s="29">
        <v>2.8</v>
      </c>
      <c r="O88" s="29">
        <v>2.7</v>
      </c>
      <c r="P88" s="29">
        <v>2.8</v>
      </c>
      <c r="Q88" s="29">
        <v>3.1</v>
      </c>
      <c r="R88" s="29">
        <v>3.2</v>
      </c>
      <c r="S88" s="29">
        <v>3.2</v>
      </c>
      <c r="T88" s="29">
        <v>3.2</v>
      </c>
      <c r="U88" s="29">
        <v>3.2</v>
      </c>
      <c r="V88" s="29">
        <v>3.14</v>
      </c>
      <c r="W88" s="29">
        <v>2.95</v>
      </c>
      <c r="X88" s="29">
        <v>2.66</v>
      </c>
      <c r="Y88" s="125">
        <v>2.96</v>
      </c>
      <c r="Z88" s="125">
        <v>3.4392330000000002</v>
      </c>
      <c r="AA88" s="125">
        <v>3.5573899999999998</v>
      </c>
      <c r="AB88" s="125">
        <v>3.75</v>
      </c>
      <c r="AC88" s="21"/>
      <c r="AD88" s="2"/>
      <c r="AJ88" s="10"/>
      <c r="AM88" s="3"/>
      <c r="AO88" s="3"/>
      <c r="BA88" s="2"/>
      <c r="BG88" s="10"/>
      <c r="BJ88" s="3"/>
      <c r="BL88" s="3"/>
      <c r="BM88" s="3"/>
    </row>
    <row r="89" spans="2:65" ht="15.75" customHeight="1">
      <c r="B89" s="213" t="s">
        <v>76</v>
      </c>
      <c r="C89" s="214"/>
      <c r="D89" s="29" t="s">
        <v>8</v>
      </c>
      <c r="E89" s="29" t="s">
        <v>8</v>
      </c>
      <c r="F89" s="29" t="s">
        <v>8</v>
      </c>
      <c r="G89" s="29" t="s">
        <v>8</v>
      </c>
      <c r="H89" s="31">
        <v>3</v>
      </c>
      <c r="I89" s="29">
        <v>2.9</v>
      </c>
      <c r="J89" s="29">
        <v>3</v>
      </c>
      <c r="K89" s="29">
        <v>3</v>
      </c>
      <c r="L89" s="29">
        <v>3.2</v>
      </c>
      <c r="M89" s="29">
        <v>3.5</v>
      </c>
      <c r="N89" s="29">
        <v>3.5</v>
      </c>
      <c r="O89" s="29">
        <v>3.6</v>
      </c>
      <c r="P89" s="29">
        <v>3.6</v>
      </c>
      <c r="Q89" s="29">
        <v>3.6</v>
      </c>
      <c r="R89" s="29">
        <v>3.6</v>
      </c>
      <c r="S89" s="29">
        <v>3.6</v>
      </c>
      <c r="T89" s="29">
        <v>3.5</v>
      </c>
      <c r="U89" s="29">
        <v>3.5</v>
      </c>
      <c r="V89" s="29">
        <v>3.55</v>
      </c>
      <c r="W89" s="29">
        <v>3.25</v>
      </c>
      <c r="X89" s="29">
        <v>2.91</v>
      </c>
      <c r="Y89" s="125">
        <v>3.32</v>
      </c>
      <c r="Z89" s="125">
        <v>3.3656470000000001</v>
      </c>
      <c r="AA89" s="125">
        <v>3.3942759999999996</v>
      </c>
      <c r="AB89" s="125">
        <v>3.64</v>
      </c>
      <c r="AC89" s="21"/>
    </row>
    <row r="90" spans="2:65" ht="15.75" customHeight="1">
      <c r="B90" s="213" t="s">
        <v>77</v>
      </c>
      <c r="C90" s="214"/>
      <c r="D90" s="29" t="s">
        <v>8</v>
      </c>
      <c r="E90" s="29" t="s">
        <v>8</v>
      </c>
      <c r="F90" s="29" t="s">
        <v>8</v>
      </c>
      <c r="G90" s="29" t="s">
        <v>8</v>
      </c>
      <c r="H90" s="29">
        <v>2.8</v>
      </c>
      <c r="I90" s="29">
        <v>2.9</v>
      </c>
      <c r="J90" s="29">
        <v>2.8</v>
      </c>
      <c r="K90" s="29">
        <v>2.9</v>
      </c>
      <c r="L90" s="29">
        <v>2.9</v>
      </c>
      <c r="M90" s="29">
        <v>3.1</v>
      </c>
      <c r="N90" s="29">
        <v>3</v>
      </c>
      <c r="O90" s="29">
        <v>3</v>
      </c>
      <c r="P90" s="29">
        <v>3</v>
      </c>
      <c r="Q90" s="29">
        <v>3.1</v>
      </c>
      <c r="R90" s="29">
        <v>3.1</v>
      </c>
      <c r="S90" s="29">
        <v>3.5</v>
      </c>
      <c r="T90" s="29">
        <v>3.5</v>
      </c>
      <c r="U90" s="29">
        <v>3.5</v>
      </c>
      <c r="V90" s="29">
        <v>3.46</v>
      </c>
      <c r="W90" s="29">
        <v>3.13</v>
      </c>
      <c r="X90" s="29">
        <v>2.77</v>
      </c>
      <c r="Y90" s="125">
        <v>3.05</v>
      </c>
      <c r="Z90" s="125">
        <v>3.057836</v>
      </c>
      <c r="AA90" s="125">
        <v>2.9896780000000001</v>
      </c>
      <c r="AB90" s="125">
        <v>3.36</v>
      </c>
      <c r="AC90" s="21"/>
    </row>
    <row r="91" spans="2:65" ht="15.75" customHeight="1">
      <c r="B91" s="213" t="s">
        <v>86</v>
      </c>
      <c r="C91" s="214"/>
      <c r="D91" s="29" t="s">
        <v>8</v>
      </c>
      <c r="E91" s="29" t="s">
        <v>8</v>
      </c>
      <c r="F91" s="29" t="s">
        <v>8</v>
      </c>
      <c r="G91" s="29" t="s">
        <v>8</v>
      </c>
      <c r="H91" s="29">
        <v>4.8</v>
      </c>
      <c r="I91" s="29">
        <v>4.9000000000000004</v>
      </c>
      <c r="J91" s="29">
        <v>4.9000000000000004</v>
      </c>
      <c r="K91" s="29">
        <v>4.8</v>
      </c>
      <c r="L91" s="29">
        <v>5.0999999999999996</v>
      </c>
      <c r="M91" s="29">
        <v>5.0999999999999996</v>
      </c>
      <c r="N91" s="29">
        <v>5.0999999999999996</v>
      </c>
      <c r="O91" s="29">
        <v>5.0999999999999996</v>
      </c>
      <c r="P91" s="29">
        <v>5.2</v>
      </c>
      <c r="Q91" s="29">
        <v>5.2</v>
      </c>
      <c r="R91" s="29">
        <v>5.3</v>
      </c>
      <c r="S91" s="29">
        <v>5.2</v>
      </c>
      <c r="T91" s="29">
        <v>5.2</v>
      </c>
      <c r="U91" s="29">
        <v>5.2</v>
      </c>
      <c r="V91" s="29">
        <v>5.2</v>
      </c>
      <c r="W91" s="29">
        <v>4.84</v>
      </c>
      <c r="X91" s="29">
        <v>4.3499999999999996</v>
      </c>
      <c r="Y91" s="125">
        <v>4.83</v>
      </c>
      <c r="Z91" s="125">
        <v>4.8035170000000003</v>
      </c>
      <c r="AA91" s="125">
        <v>4.7883310000000003</v>
      </c>
      <c r="AB91" s="125">
        <v>5.19</v>
      </c>
      <c r="AC91" s="21"/>
    </row>
    <row r="92" spans="2:65" ht="15.75" customHeight="1">
      <c r="B92" s="213" t="s">
        <v>78</v>
      </c>
      <c r="C92" s="214"/>
      <c r="D92" s="29" t="s">
        <v>8</v>
      </c>
      <c r="E92" s="29" t="s">
        <v>8</v>
      </c>
      <c r="F92" s="29" t="s">
        <v>8</v>
      </c>
      <c r="G92" s="29" t="s">
        <v>8</v>
      </c>
      <c r="H92" s="29">
        <v>4.2</v>
      </c>
      <c r="I92" s="29">
        <v>4.2</v>
      </c>
      <c r="J92" s="29">
        <v>4.3</v>
      </c>
      <c r="K92" s="29">
        <v>4.2</v>
      </c>
      <c r="L92" s="29">
        <v>4.4000000000000004</v>
      </c>
      <c r="M92" s="29">
        <v>4.5</v>
      </c>
      <c r="N92" s="29">
        <v>4.3</v>
      </c>
      <c r="O92" s="29">
        <v>4.4000000000000004</v>
      </c>
      <c r="P92" s="29">
        <v>4.7</v>
      </c>
      <c r="Q92" s="29">
        <v>4.8</v>
      </c>
      <c r="R92" s="29">
        <v>4.8</v>
      </c>
      <c r="S92" s="29">
        <v>4.7</v>
      </c>
      <c r="T92" s="29">
        <v>4.7</v>
      </c>
      <c r="U92" s="29">
        <v>4.7</v>
      </c>
      <c r="V92" s="29">
        <v>4.6900000000000004</v>
      </c>
      <c r="W92" s="29">
        <v>4.3499999999999996</v>
      </c>
      <c r="X92" s="29">
        <v>3.7</v>
      </c>
      <c r="Y92" s="125">
        <v>4.3</v>
      </c>
      <c r="Z92" s="125">
        <v>4.2431109999999999</v>
      </c>
      <c r="AA92" s="125">
        <v>4.0803320000000003</v>
      </c>
      <c r="AB92" s="125">
        <v>4.79</v>
      </c>
      <c r="AC92" s="21"/>
    </row>
    <row r="93" spans="2:65" ht="15.75" customHeight="1">
      <c r="B93" s="213" t="s">
        <v>79</v>
      </c>
      <c r="C93" s="214"/>
      <c r="D93" s="29" t="s">
        <v>8</v>
      </c>
      <c r="E93" s="29" t="s">
        <v>8</v>
      </c>
      <c r="F93" s="29" t="s">
        <v>8</v>
      </c>
      <c r="G93" s="29" t="s">
        <v>8</v>
      </c>
      <c r="H93" s="29">
        <v>4.0999999999999996</v>
      </c>
      <c r="I93" s="29">
        <v>4.0999999999999996</v>
      </c>
      <c r="J93" s="29">
        <v>4.0999999999999996</v>
      </c>
      <c r="K93" s="29">
        <v>4.0999999999999996</v>
      </c>
      <c r="L93" s="29">
        <v>4.2</v>
      </c>
      <c r="M93" s="29">
        <v>4.5</v>
      </c>
      <c r="N93" s="29">
        <v>4.5</v>
      </c>
      <c r="O93" s="29">
        <v>4.5</v>
      </c>
      <c r="P93" s="29">
        <v>4.5999999999999996</v>
      </c>
      <c r="Q93" s="29">
        <v>4.5999999999999996</v>
      </c>
      <c r="R93" s="29">
        <v>4.5999999999999996</v>
      </c>
      <c r="S93" s="29">
        <v>4.5999999999999996</v>
      </c>
      <c r="T93" s="29">
        <v>4.7</v>
      </c>
      <c r="U93" s="29">
        <v>4.7</v>
      </c>
      <c r="V93" s="29">
        <v>4.6399999999999997</v>
      </c>
      <c r="W93" s="29">
        <v>4.2699999999999996</v>
      </c>
      <c r="X93" s="29">
        <v>3.83</v>
      </c>
      <c r="Y93" s="125">
        <v>4.33</v>
      </c>
      <c r="Z93" s="125">
        <v>4.4051220000000004</v>
      </c>
      <c r="AA93" s="125">
        <v>4.3809649999999998</v>
      </c>
      <c r="AB93" s="125">
        <v>4.9000000000000004</v>
      </c>
      <c r="AC93" s="21"/>
    </row>
    <row r="94" spans="2:65" ht="15.75" customHeight="1">
      <c r="B94" s="213" t="s">
        <v>80</v>
      </c>
      <c r="C94" s="214"/>
      <c r="D94" s="29" t="s">
        <v>8</v>
      </c>
      <c r="E94" s="29" t="s">
        <v>8</v>
      </c>
      <c r="F94" s="29" t="s">
        <v>8</v>
      </c>
      <c r="G94" s="29" t="s">
        <v>8</v>
      </c>
      <c r="H94" s="29">
        <v>1.9</v>
      </c>
      <c r="I94" s="29">
        <v>1.9</v>
      </c>
      <c r="J94" s="29">
        <v>1.9</v>
      </c>
      <c r="K94" s="29">
        <v>1.9</v>
      </c>
      <c r="L94" s="29">
        <v>2</v>
      </c>
      <c r="M94" s="29">
        <v>2</v>
      </c>
      <c r="N94" s="29">
        <v>2</v>
      </c>
      <c r="O94" s="29">
        <v>2</v>
      </c>
      <c r="P94" s="29">
        <v>2</v>
      </c>
      <c r="Q94" s="29">
        <v>2</v>
      </c>
      <c r="R94" s="29">
        <v>2</v>
      </c>
      <c r="S94" s="29">
        <v>2</v>
      </c>
      <c r="T94" s="29">
        <v>2</v>
      </c>
      <c r="U94" s="29">
        <v>2</v>
      </c>
      <c r="V94" s="29">
        <v>1.96</v>
      </c>
      <c r="W94" s="29">
        <v>1.86</v>
      </c>
      <c r="X94" s="29">
        <v>1.65</v>
      </c>
      <c r="Y94" s="125">
        <v>1.8</v>
      </c>
      <c r="Z94" s="125">
        <v>1.7884100000000001</v>
      </c>
      <c r="AA94" s="125">
        <v>1.844787</v>
      </c>
      <c r="AB94" s="125">
        <v>1.96</v>
      </c>
      <c r="AC94" s="21"/>
    </row>
    <row r="95" spans="2:65" ht="15.75" customHeight="1">
      <c r="B95" s="213" t="s">
        <v>81</v>
      </c>
      <c r="C95" s="214"/>
      <c r="D95" s="29" t="s">
        <v>8</v>
      </c>
      <c r="E95" s="29" t="s">
        <v>8</v>
      </c>
      <c r="F95" s="29" t="s">
        <v>8</v>
      </c>
      <c r="G95" s="29" t="s">
        <v>8</v>
      </c>
      <c r="H95" s="29">
        <v>1.6</v>
      </c>
      <c r="I95" s="29">
        <v>1.6</v>
      </c>
      <c r="J95" s="29">
        <v>1.6</v>
      </c>
      <c r="K95" s="29">
        <v>1.6</v>
      </c>
      <c r="L95" s="29">
        <v>1.6</v>
      </c>
      <c r="M95" s="29">
        <v>1.6</v>
      </c>
      <c r="N95" s="29">
        <v>1.6</v>
      </c>
      <c r="O95" s="29">
        <v>1.6</v>
      </c>
      <c r="P95" s="29">
        <v>1.6</v>
      </c>
      <c r="Q95" s="29">
        <v>1.6</v>
      </c>
      <c r="R95" s="29">
        <v>1.6</v>
      </c>
      <c r="S95" s="29">
        <v>1.6</v>
      </c>
      <c r="T95" s="29">
        <v>1.6</v>
      </c>
      <c r="U95" s="29">
        <v>1.6</v>
      </c>
      <c r="V95" s="29">
        <v>1.61</v>
      </c>
      <c r="W95" s="29">
        <v>1.4</v>
      </c>
      <c r="X95" s="29">
        <v>1.32</v>
      </c>
      <c r="Y95" s="125">
        <v>1.41</v>
      </c>
      <c r="Z95" s="125">
        <v>1.3647039999999999</v>
      </c>
      <c r="AA95" s="125">
        <v>1.3801489999999998</v>
      </c>
      <c r="AB95" s="125">
        <v>2.19</v>
      </c>
      <c r="AC95" s="21"/>
    </row>
    <row r="96" spans="2:65" ht="15.75" customHeight="1">
      <c r="B96" s="213" t="s">
        <v>82</v>
      </c>
      <c r="C96" s="214"/>
      <c r="D96" s="29" t="s">
        <v>8</v>
      </c>
      <c r="E96" s="29" t="s">
        <v>8</v>
      </c>
      <c r="F96" s="29" t="s">
        <v>8</v>
      </c>
      <c r="G96" s="29" t="s">
        <v>8</v>
      </c>
      <c r="H96" s="29">
        <v>2.8</v>
      </c>
      <c r="I96" s="29">
        <v>2.9</v>
      </c>
      <c r="J96" s="29">
        <v>3</v>
      </c>
      <c r="K96" s="29">
        <v>2.9</v>
      </c>
      <c r="L96" s="29">
        <v>3.1</v>
      </c>
      <c r="M96" s="29">
        <v>3.1</v>
      </c>
      <c r="N96" s="29">
        <v>3</v>
      </c>
      <c r="O96" s="29">
        <v>3</v>
      </c>
      <c r="P96" s="29">
        <v>3</v>
      </c>
      <c r="Q96" s="29">
        <v>3.4</v>
      </c>
      <c r="R96" s="29">
        <v>3.4</v>
      </c>
      <c r="S96" s="29">
        <v>3.4</v>
      </c>
      <c r="T96" s="29">
        <v>3.3</v>
      </c>
      <c r="U96" s="29">
        <v>3.3</v>
      </c>
      <c r="V96" s="29">
        <v>3.29</v>
      </c>
      <c r="W96" s="29">
        <v>3.03</v>
      </c>
      <c r="X96" s="29">
        <v>2.68</v>
      </c>
      <c r="Y96" s="125">
        <v>2.96</v>
      </c>
      <c r="Z96" s="125">
        <v>2.9469129999999999</v>
      </c>
      <c r="AA96" s="125">
        <v>3.2708390000000001</v>
      </c>
      <c r="AB96" s="125">
        <v>3.83</v>
      </c>
      <c r="AC96" s="21"/>
    </row>
    <row r="97" spans="2:29" ht="15.75" customHeight="1">
      <c r="B97" s="213" t="s">
        <v>83</v>
      </c>
      <c r="C97" s="214"/>
      <c r="D97" s="29" t="s">
        <v>8</v>
      </c>
      <c r="E97" s="29" t="s">
        <v>8</v>
      </c>
      <c r="F97" s="29" t="s">
        <v>8</v>
      </c>
      <c r="G97" s="29" t="s">
        <v>8</v>
      </c>
      <c r="H97" s="31">
        <v>4.3</v>
      </c>
      <c r="I97" s="29">
        <v>4.3</v>
      </c>
      <c r="J97" s="29">
        <v>4.3</v>
      </c>
      <c r="K97" s="29">
        <v>4.5</v>
      </c>
      <c r="L97" s="29">
        <v>4.8</v>
      </c>
      <c r="M97" s="29">
        <v>5.0999999999999996</v>
      </c>
      <c r="N97" s="29">
        <v>5</v>
      </c>
      <c r="O97" s="29">
        <v>5.0999999999999996</v>
      </c>
      <c r="P97" s="29">
        <v>5.2</v>
      </c>
      <c r="Q97" s="29">
        <v>5.2</v>
      </c>
      <c r="R97" s="29">
        <v>5.2</v>
      </c>
      <c r="S97" s="29">
        <v>5.2</v>
      </c>
      <c r="T97" s="29">
        <v>5.2</v>
      </c>
      <c r="U97" s="29">
        <v>5.2</v>
      </c>
      <c r="V97" s="29">
        <v>5.22</v>
      </c>
      <c r="W97" s="29">
        <v>4.78</v>
      </c>
      <c r="X97" s="29">
        <v>4.22</v>
      </c>
      <c r="Y97" s="125">
        <v>4.91</v>
      </c>
      <c r="Z97" s="125">
        <v>4.7531300000000005</v>
      </c>
      <c r="AA97" s="125">
        <v>4.6689420000000004</v>
      </c>
      <c r="AB97" s="125">
        <v>5.22</v>
      </c>
      <c r="AC97" s="21"/>
    </row>
    <row r="98" spans="2:29" ht="15.75" customHeight="1">
      <c r="B98" s="213" t="s">
        <v>84</v>
      </c>
      <c r="C98" s="214"/>
      <c r="D98" s="29" t="s">
        <v>8</v>
      </c>
      <c r="E98" s="29" t="s">
        <v>8</v>
      </c>
      <c r="F98" s="29" t="s">
        <v>8</v>
      </c>
      <c r="G98" s="29" t="s">
        <v>8</v>
      </c>
      <c r="H98" s="29">
        <v>2.5</v>
      </c>
      <c r="I98" s="29">
        <v>2.4</v>
      </c>
      <c r="J98" s="29">
        <v>2.4</v>
      </c>
      <c r="K98" s="29">
        <v>2.5</v>
      </c>
      <c r="L98" s="29">
        <v>2.6</v>
      </c>
      <c r="M98" s="29">
        <v>2.6</v>
      </c>
      <c r="N98" s="29">
        <v>2.6</v>
      </c>
      <c r="O98" s="29">
        <v>2.6</v>
      </c>
      <c r="P98" s="29">
        <v>2.6</v>
      </c>
      <c r="Q98" s="29">
        <v>2.6</v>
      </c>
      <c r="R98" s="29">
        <v>2.7</v>
      </c>
      <c r="S98" s="29">
        <v>2.9</v>
      </c>
      <c r="T98" s="29">
        <v>2.9</v>
      </c>
      <c r="U98" s="29">
        <v>2.9</v>
      </c>
      <c r="V98" s="29">
        <v>2.78</v>
      </c>
      <c r="W98" s="29">
        <v>2.71</v>
      </c>
      <c r="X98" s="29">
        <v>2.58</v>
      </c>
      <c r="Y98" s="125">
        <v>4.13</v>
      </c>
      <c r="Z98" s="125">
        <v>4.2038969999999996</v>
      </c>
      <c r="AA98" s="125">
        <v>4.1460479999999995</v>
      </c>
      <c r="AB98" s="125">
        <v>5.4</v>
      </c>
      <c r="AC98" s="21"/>
    </row>
    <row r="99" spans="2:29" ht="15.75" customHeight="1">
      <c r="B99" s="218" t="s">
        <v>40</v>
      </c>
      <c r="C99" s="211"/>
      <c r="D99" s="51">
        <v>41.6</v>
      </c>
      <c r="E99" s="51">
        <v>41.4</v>
      </c>
      <c r="F99" s="51">
        <v>42.6</v>
      </c>
      <c r="G99" s="51">
        <v>42.3</v>
      </c>
      <c r="H99" s="74">
        <v>43.9</v>
      </c>
      <c r="I99" s="74">
        <v>43.9</v>
      </c>
      <c r="J99" s="74">
        <v>44.1</v>
      </c>
      <c r="K99" s="74">
        <v>44.3</v>
      </c>
      <c r="L99" s="74">
        <v>46.7</v>
      </c>
      <c r="M99" s="74">
        <v>47.8</v>
      </c>
      <c r="N99" s="74">
        <v>47.3</v>
      </c>
      <c r="O99" s="74">
        <v>47.8</v>
      </c>
      <c r="P99" s="74">
        <v>48.6</v>
      </c>
      <c r="Q99" s="74">
        <v>49.4</v>
      </c>
      <c r="R99" s="74">
        <v>50</v>
      </c>
      <c r="S99" s="74">
        <v>50.6</v>
      </c>
      <c r="T99" s="74">
        <v>50.8</v>
      </c>
      <c r="U99" s="51">
        <v>50.8</v>
      </c>
      <c r="V99" s="51">
        <v>50.46</v>
      </c>
      <c r="W99" s="51">
        <v>47.03</v>
      </c>
      <c r="X99" s="51">
        <v>42.16</v>
      </c>
      <c r="Y99" s="51">
        <v>47.88</v>
      </c>
      <c r="Z99" s="51">
        <v>48.07</v>
      </c>
      <c r="AA99" s="51">
        <v>48.74</v>
      </c>
      <c r="AB99" s="51">
        <v>55.089999999999996</v>
      </c>
    </row>
    <row r="100" spans="2:29" ht="25.5" customHeight="1">
      <c r="B100" s="216" t="s">
        <v>41</v>
      </c>
      <c r="C100" s="217"/>
      <c r="D100" s="30" t="s">
        <v>45</v>
      </c>
      <c r="E100" s="30" t="s">
        <v>45</v>
      </c>
      <c r="F100" s="30" t="s">
        <v>45</v>
      </c>
      <c r="G100" s="30" t="s">
        <v>45</v>
      </c>
      <c r="H100" s="30">
        <v>0.98699999999999999</v>
      </c>
      <c r="I100" s="30">
        <v>0.98</v>
      </c>
      <c r="J100" s="30">
        <v>0.99</v>
      </c>
      <c r="K100" s="30">
        <v>0.96</v>
      </c>
      <c r="L100" s="30">
        <v>0.99</v>
      </c>
      <c r="M100" s="30">
        <v>0.99</v>
      </c>
      <c r="N100" s="30">
        <v>0.98</v>
      </c>
      <c r="O100" s="30">
        <v>0.99</v>
      </c>
      <c r="P100" s="30">
        <v>1.002</v>
      </c>
      <c r="Q100" s="30">
        <v>1.01</v>
      </c>
      <c r="R100" s="30">
        <v>1.0049999999999999</v>
      </c>
      <c r="S100" s="30">
        <v>1</v>
      </c>
      <c r="T100" s="30">
        <v>0.998</v>
      </c>
      <c r="U100" s="30">
        <v>1</v>
      </c>
      <c r="V100" s="30">
        <v>1</v>
      </c>
      <c r="W100" s="30">
        <v>0.92859999999999998</v>
      </c>
      <c r="X100" s="30">
        <v>0.83</v>
      </c>
      <c r="Y100" s="30">
        <v>0.97794117647058809</v>
      </c>
      <c r="Z100" s="30">
        <v>0.94</v>
      </c>
      <c r="AA100" s="30">
        <v>0.93</v>
      </c>
      <c r="AB100" s="30">
        <v>0.99</v>
      </c>
    </row>
    <row r="101" spans="2:29" ht="13.5" customHeight="1">
      <c r="B101" s="67" t="s">
        <v>109</v>
      </c>
      <c r="C101" s="24"/>
      <c r="D101" s="24"/>
      <c r="E101" s="32"/>
      <c r="F101" s="32"/>
      <c r="G101" s="32"/>
      <c r="H101" s="2"/>
      <c r="I101" s="2"/>
      <c r="J101" s="2"/>
      <c r="Y101" s="21"/>
      <c r="Z101" s="21"/>
    </row>
    <row r="102" spans="2:29" ht="13.5" customHeight="1">
      <c r="B102" s="67" t="s">
        <v>87</v>
      </c>
      <c r="C102" s="24"/>
      <c r="D102" s="24"/>
      <c r="E102" s="32"/>
      <c r="F102" s="32"/>
      <c r="G102" s="32"/>
      <c r="H102" s="2"/>
      <c r="I102" s="2"/>
      <c r="J102" s="2"/>
      <c r="Y102" s="21"/>
      <c r="Z102" s="21"/>
    </row>
    <row r="103" spans="2:29" ht="13.5" customHeight="1">
      <c r="B103" s="188" t="s">
        <v>193</v>
      </c>
      <c r="C103" s="24"/>
      <c r="Y103" s="21"/>
      <c r="Z103" s="21"/>
    </row>
    <row r="104" spans="2:29" ht="13.5" customHeight="1">
      <c r="B104" s="188" t="s">
        <v>194</v>
      </c>
      <c r="Y104" s="21"/>
      <c r="Z104" s="21"/>
    </row>
    <row r="105" spans="2:29" ht="15.75" customHeight="1">
      <c r="B105" s="188" t="s">
        <v>195</v>
      </c>
    </row>
    <row r="106" spans="2:29">
      <c r="B106" s="188" t="s">
        <v>210</v>
      </c>
    </row>
    <row r="107" spans="2:29">
      <c r="B107" s="188" t="s">
        <v>211</v>
      </c>
    </row>
    <row r="108" spans="2:29">
      <c r="B108" s="67" t="s">
        <v>69</v>
      </c>
    </row>
    <row r="109" spans="2:29">
      <c r="B109" s="2" t="s">
        <v>110</v>
      </c>
    </row>
  </sheetData>
  <mergeCells count="78">
    <mergeCell ref="B43:C43"/>
    <mergeCell ref="B44:C44"/>
    <mergeCell ref="B97:C97"/>
    <mergeCell ref="B83:C83"/>
    <mergeCell ref="B84:C84"/>
    <mergeCell ref="B98:C98"/>
    <mergeCell ref="B90:C90"/>
    <mergeCell ref="B91:C91"/>
    <mergeCell ref="B92:C92"/>
    <mergeCell ref="B93:C93"/>
    <mergeCell ref="B94:C94"/>
    <mergeCell ref="B17:C17"/>
    <mergeCell ref="B18:C18"/>
    <mergeCell ref="B19:C19"/>
    <mergeCell ref="B20:C20"/>
    <mergeCell ref="B21:C21"/>
    <mergeCell ref="B26:C26"/>
    <mergeCell ref="B27:C27"/>
    <mergeCell ref="B28:C28"/>
    <mergeCell ref="B29:C29"/>
    <mergeCell ref="B45:C45"/>
    <mergeCell ref="B32:C32"/>
    <mergeCell ref="B35:C35"/>
    <mergeCell ref="B41:C41"/>
    <mergeCell ref="B42:C42"/>
    <mergeCell ref="B34:C34"/>
    <mergeCell ref="B33:C33"/>
    <mergeCell ref="B36:C36"/>
    <mergeCell ref="B37:C37"/>
    <mergeCell ref="B38:C38"/>
    <mergeCell ref="B39:C39"/>
    <mergeCell ref="B40:C40"/>
    <mergeCell ref="B99:C99"/>
    <mergeCell ref="B100:C100"/>
    <mergeCell ref="AD62:AE62"/>
    <mergeCell ref="AD63:AE63"/>
    <mergeCell ref="B85:C85"/>
    <mergeCell ref="B86:C86"/>
    <mergeCell ref="B87:C87"/>
    <mergeCell ref="B88:C88"/>
    <mergeCell ref="B89:C89"/>
    <mergeCell ref="B95:C95"/>
    <mergeCell ref="B96:C96"/>
    <mergeCell ref="B80:C80"/>
    <mergeCell ref="B81:C81"/>
    <mergeCell ref="B77:C77"/>
    <mergeCell ref="B78:C78"/>
    <mergeCell ref="B79:C79"/>
    <mergeCell ref="BA62:BB62"/>
    <mergeCell ref="BA63:BB63"/>
    <mergeCell ref="B82:C82"/>
    <mergeCell ref="B76:C76"/>
    <mergeCell ref="B62:B64"/>
    <mergeCell ref="B65:B67"/>
    <mergeCell ref="B68:C68"/>
    <mergeCell ref="B69:C69"/>
    <mergeCell ref="B70:C70"/>
    <mergeCell ref="B71:C71"/>
    <mergeCell ref="B72:C72"/>
    <mergeCell ref="B73:C73"/>
    <mergeCell ref="B74:C74"/>
    <mergeCell ref="B75:C75"/>
    <mergeCell ref="AD8:AP8"/>
    <mergeCell ref="BA8:BJ8"/>
    <mergeCell ref="AD59:AP59"/>
    <mergeCell ref="BA59:BJ59"/>
    <mergeCell ref="B30:C30"/>
    <mergeCell ref="BA11:BB11"/>
    <mergeCell ref="BA12:BB12"/>
    <mergeCell ref="AD11:AE11"/>
    <mergeCell ref="AD12:AE12"/>
    <mergeCell ref="B31:C31"/>
    <mergeCell ref="B11:B13"/>
    <mergeCell ref="B14:B16"/>
    <mergeCell ref="B23:C23"/>
    <mergeCell ref="B24:C24"/>
    <mergeCell ref="B25:C25"/>
    <mergeCell ref="B22:C22"/>
  </mergeCells>
  <pageMargins left="0.70866141732283472" right="0.70866141732283472" top="0.74803149606299213" bottom="0.74803149606299213" header="0.31496062992125984" footer="0.31496062992125984"/>
  <pageSetup paperSize="9" scale="46" fitToWidth="2" fitToHeight="2" orientation="portrait" r:id="rId1"/>
  <drawing r:id="rId2"/>
  <legacyDrawing r:id="rId3"/>
  <oleObjects>
    <mc:AlternateContent xmlns:mc="http://schemas.openxmlformats.org/markup-compatibility/2006">
      <mc:Choice Requires="x14">
        <oleObject progId="MSPhotoEd.3" shapeId="30721" r:id="rId4">
          <objectPr defaultSize="0" autoPict="0" r:id="rId5">
            <anchor moveWithCells="1">
              <from>
                <xdr:col>1</xdr:col>
                <xdr:colOff>0</xdr:colOff>
                <xdr:row>0</xdr:row>
                <xdr:rowOff>0</xdr:rowOff>
              </from>
              <to>
                <xdr:col>2</xdr:col>
                <xdr:colOff>552450</xdr:colOff>
                <xdr:row>3</xdr:row>
                <xdr:rowOff>152400</xdr:rowOff>
              </to>
            </anchor>
          </objectPr>
        </oleObject>
      </mc:Choice>
      <mc:Fallback>
        <oleObject progId="MSPhotoEd.3" shapeId="30721" r:id="rId4"/>
      </mc:Fallback>
    </mc:AlternateContent>
    <mc:AlternateContent xmlns:mc="http://schemas.openxmlformats.org/markup-compatibility/2006">
      <mc:Choice Requires="x14">
        <oleObject progId="MSPhotoEd.3" shapeId="30722" r:id="rId6">
          <objectPr defaultSize="0" autoPict="0" r:id="rId5">
            <anchor moveWithCells="1">
              <from>
                <xdr:col>1</xdr:col>
                <xdr:colOff>0</xdr:colOff>
                <xdr:row>0</xdr:row>
                <xdr:rowOff>0</xdr:rowOff>
              </from>
              <to>
                <xdr:col>2</xdr:col>
                <xdr:colOff>552450</xdr:colOff>
                <xdr:row>3</xdr:row>
                <xdr:rowOff>152400</xdr:rowOff>
              </to>
            </anchor>
          </objectPr>
        </oleObject>
      </mc:Choice>
      <mc:Fallback>
        <oleObject progId="MSPhotoEd.3" shapeId="30722" r:id="rId6"/>
      </mc:Fallback>
    </mc:AlternateContent>
    <mc:AlternateContent xmlns:mc="http://schemas.openxmlformats.org/markup-compatibility/2006">
      <mc:Choice Requires="x14">
        <oleObject progId="MSPhotoEd.3" shapeId="30723" r:id="rId7">
          <objectPr defaultSize="0" autoPict="0" r:id="rId5">
            <anchor moveWithCells="1">
              <from>
                <xdr:col>1</xdr:col>
                <xdr:colOff>0</xdr:colOff>
                <xdr:row>0</xdr:row>
                <xdr:rowOff>0</xdr:rowOff>
              </from>
              <to>
                <xdr:col>2</xdr:col>
                <xdr:colOff>552450</xdr:colOff>
                <xdr:row>3</xdr:row>
                <xdr:rowOff>152400</xdr:rowOff>
              </to>
            </anchor>
          </objectPr>
        </oleObject>
      </mc:Choice>
      <mc:Fallback>
        <oleObject progId="MSPhotoEd.3" shapeId="30723"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9">
    <tabColor rgb="FF00B050"/>
    <pageSetUpPr fitToPage="1"/>
  </sheetPr>
  <dimension ref="A5:BU66"/>
  <sheetViews>
    <sheetView showGridLines="0" topLeftCell="A22" zoomScale="80" zoomScaleNormal="80" workbookViewId="0">
      <pane xSplit="3" topLeftCell="D1" activePane="topRight" state="frozen"/>
      <selection activeCell="A4" sqref="A4"/>
      <selection pane="topRight" activeCell="E31" sqref="E31"/>
    </sheetView>
  </sheetViews>
  <sheetFormatPr baseColWidth="10" defaultRowHeight="15"/>
  <cols>
    <col min="2" max="2" width="36.28515625" customWidth="1"/>
    <col min="3" max="3" width="27.7109375" customWidth="1"/>
    <col min="4" max="24" width="9.42578125" customWidth="1"/>
    <col min="25" max="28" width="14.140625" customWidth="1"/>
    <col min="29" max="29" width="14.140625" style="160" customWidth="1"/>
    <col min="30" max="30" width="26.7109375" customWidth="1"/>
    <col min="31" max="51" width="7.140625" bestFit="1" customWidth="1"/>
    <col min="52" max="52" width="8.28515625" customWidth="1"/>
    <col min="53" max="54" width="9.7109375" customWidth="1"/>
    <col min="55" max="56" width="14.42578125" style="160" customWidth="1"/>
    <col min="57" max="57" width="11" bestFit="1" customWidth="1"/>
    <col min="58" max="67" width="7.140625" bestFit="1" customWidth="1"/>
    <col min="68" max="69" width="9.28515625" customWidth="1"/>
  </cols>
  <sheetData>
    <row r="5" spans="1:73">
      <c r="A5" s="1" t="s">
        <v>167</v>
      </c>
      <c r="B5" s="1"/>
      <c r="C5" s="1"/>
      <c r="D5" s="1"/>
      <c r="E5" s="1"/>
      <c r="F5" s="1"/>
      <c r="AD5" s="1" t="s">
        <v>168</v>
      </c>
      <c r="AG5" s="1"/>
      <c r="AH5" s="1"/>
      <c r="AI5" s="1"/>
      <c r="AJ5" s="1"/>
      <c r="AK5" s="1"/>
      <c r="AL5" s="1"/>
      <c r="AM5" s="1"/>
      <c r="AN5" s="1"/>
      <c r="AO5" s="1"/>
      <c r="AP5" s="1"/>
      <c r="AQ5" s="1"/>
      <c r="AR5" s="1"/>
      <c r="AS5" s="1"/>
      <c r="AT5" s="1"/>
      <c r="AU5" s="1"/>
      <c r="AV5" s="1"/>
      <c r="AW5" s="1"/>
      <c r="AX5" s="1"/>
      <c r="AY5" s="1"/>
      <c r="AZ5" s="1"/>
      <c r="BA5" s="1"/>
      <c r="BB5" s="1"/>
      <c r="BC5" s="168"/>
      <c r="BD5" s="168"/>
      <c r="BE5" s="1"/>
      <c r="BF5" s="1"/>
      <c r="BG5" s="1"/>
      <c r="BH5" s="1"/>
      <c r="BI5" s="1"/>
      <c r="BJ5" s="1"/>
      <c r="BK5" s="1"/>
      <c r="BL5" s="1"/>
      <c r="BM5" s="1"/>
      <c r="BN5" s="1"/>
      <c r="BO5" s="1"/>
      <c r="BP5" s="1"/>
      <c r="BQ5" s="1"/>
      <c r="BR5" s="1"/>
      <c r="BS5" s="1"/>
      <c r="BT5" s="1"/>
      <c r="BU5" s="1"/>
    </row>
    <row r="6" spans="1:73">
      <c r="A6" s="1"/>
      <c r="B6" s="1"/>
      <c r="C6" s="1"/>
      <c r="D6" s="1"/>
      <c r="E6" s="1"/>
      <c r="F6" s="1"/>
      <c r="AD6" s="1"/>
      <c r="AE6" s="21"/>
      <c r="AF6" s="21"/>
      <c r="AG6" s="21"/>
      <c r="AH6" s="21"/>
      <c r="AI6" s="21"/>
      <c r="AJ6" s="21"/>
      <c r="AK6" s="21"/>
      <c r="AL6" s="21"/>
      <c r="AM6" s="21"/>
      <c r="AN6" s="21"/>
      <c r="AO6" s="21"/>
      <c r="AP6" s="21"/>
      <c r="AQ6" s="1"/>
      <c r="AR6" s="1"/>
      <c r="AS6" s="1"/>
      <c r="AT6" s="1"/>
      <c r="AU6" s="1"/>
      <c r="AV6" s="1"/>
      <c r="AW6" s="1"/>
      <c r="AX6" s="1"/>
      <c r="AY6" s="1"/>
      <c r="AZ6" s="1"/>
      <c r="BA6" s="1"/>
      <c r="BB6" s="1"/>
      <c r="BC6" s="168"/>
      <c r="BD6" s="168"/>
      <c r="BE6" s="1"/>
      <c r="BF6" s="1"/>
      <c r="BG6" s="1"/>
      <c r="BH6" s="1"/>
      <c r="BI6" s="1"/>
      <c r="BJ6" s="1"/>
      <c r="BK6" s="1"/>
      <c r="BL6" s="1"/>
      <c r="BM6" s="1"/>
      <c r="BN6" s="1"/>
      <c r="BO6" s="1"/>
      <c r="BP6" s="1"/>
      <c r="BQ6" s="1"/>
      <c r="BR6" s="1"/>
      <c r="BS6" s="1"/>
      <c r="BT6" s="1"/>
      <c r="BU6" s="1"/>
    </row>
    <row r="7" spans="1:73">
      <c r="A7" s="93" t="s">
        <v>90</v>
      </c>
      <c r="B7" s="93"/>
      <c r="C7" s="94" t="s">
        <v>91</v>
      </c>
      <c r="D7" s="20">
        <v>2000</v>
      </c>
      <c r="E7" s="20">
        <v>2001</v>
      </c>
      <c r="F7" s="20">
        <v>2002</v>
      </c>
      <c r="G7" s="20">
        <v>2003</v>
      </c>
      <c r="H7" s="20">
        <v>2004</v>
      </c>
      <c r="I7" s="20">
        <v>2005</v>
      </c>
      <c r="J7" s="20">
        <v>2006</v>
      </c>
      <c r="K7" s="20">
        <v>2007</v>
      </c>
      <c r="L7" s="20">
        <v>2008</v>
      </c>
      <c r="M7" s="20">
        <v>2009</v>
      </c>
      <c r="N7" s="20">
        <v>2010</v>
      </c>
      <c r="O7" s="20">
        <v>2011</v>
      </c>
      <c r="P7" s="20">
        <v>2012</v>
      </c>
      <c r="Q7" s="20">
        <v>2013</v>
      </c>
      <c r="R7" s="20">
        <v>2014</v>
      </c>
      <c r="S7" s="20">
        <v>2015</v>
      </c>
      <c r="T7" s="20">
        <v>2016</v>
      </c>
      <c r="U7" s="20">
        <v>2017</v>
      </c>
      <c r="V7" s="20">
        <v>2018</v>
      </c>
      <c r="W7" s="20">
        <v>2019</v>
      </c>
      <c r="X7" s="20">
        <v>2020</v>
      </c>
      <c r="Y7" s="20">
        <v>2021</v>
      </c>
      <c r="Z7" s="20">
        <v>2022</v>
      </c>
      <c r="AA7" s="20">
        <v>2023</v>
      </c>
      <c r="AB7" s="20">
        <v>2024</v>
      </c>
      <c r="AC7" s="157"/>
      <c r="AE7" s="20">
        <v>2010</v>
      </c>
      <c r="AF7" s="20">
        <v>2011</v>
      </c>
      <c r="AG7" s="20">
        <v>2012</v>
      </c>
      <c r="AH7" s="20">
        <v>2013</v>
      </c>
      <c r="AI7" s="20">
        <v>2014</v>
      </c>
      <c r="AJ7" s="20">
        <v>2015</v>
      </c>
      <c r="AK7" s="20">
        <v>2016</v>
      </c>
      <c r="AL7" s="20">
        <v>2017</v>
      </c>
      <c r="AM7" s="20">
        <v>2018</v>
      </c>
      <c r="AN7" s="20">
        <v>2019</v>
      </c>
      <c r="AO7" s="20">
        <v>2020</v>
      </c>
      <c r="AP7" s="20">
        <v>2021</v>
      </c>
      <c r="AQ7" s="20">
        <v>2022</v>
      </c>
      <c r="AR7" s="20">
        <v>2023</v>
      </c>
      <c r="AS7" s="20">
        <v>2024</v>
      </c>
    </row>
    <row r="8" spans="1:73">
      <c r="A8" s="241" t="s">
        <v>16</v>
      </c>
      <c r="B8" s="72" t="s">
        <v>152</v>
      </c>
      <c r="C8" s="237" t="s">
        <v>2</v>
      </c>
      <c r="D8" s="59" t="s">
        <v>153</v>
      </c>
      <c r="E8" s="59" t="s">
        <v>153</v>
      </c>
      <c r="F8" s="59" t="s">
        <v>153</v>
      </c>
      <c r="G8" s="59" t="s">
        <v>153</v>
      </c>
      <c r="H8" s="59" t="s">
        <v>153</v>
      </c>
      <c r="I8" s="59" t="s">
        <v>153</v>
      </c>
      <c r="J8" s="59" t="s">
        <v>153</v>
      </c>
      <c r="K8" s="59" t="s">
        <v>153</v>
      </c>
      <c r="L8" s="59" t="s">
        <v>153</v>
      </c>
      <c r="M8" s="59" t="s">
        <v>153</v>
      </c>
      <c r="N8" s="59">
        <v>19.5</v>
      </c>
      <c r="O8" s="59">
        <v>19.510000000000002</v>
      </c>
      <c r="P8" s="59">
        <v>22.33</v>
      </c>
      <c r="Q8" s="59">
        <v>19.86</v>
      </c>
      <c r="R8" s="59">
        <v>19.66</v>
      </c>
      <c r="S8" s="59">
        <v>19.61</v>
      </c>
      <c r="T8" s="59">
        <v>19.899999999999999</v>
      </c>
      <c r="U8" s="59">
        <v>19.82</v>
      </c>
      <c r="V8" s="59">
        <v>19.73</v>
      </c>
      <c r="W8" s="59">
        <v>19.760000000000002</v>
      </c>
      <c r="X8" s="59">
        <v>20.100000000000001</v>
      </c>
      <c r="Y8" s="59">
        <v>19.989999999999998</v>
      </c>
      <c r="Z8" s="59">
        <v>19.12</v>
      </c>
      <c r="AA8" s="244">
        <v>46.28</v>
      </c>
      <c r="AB8" s="180"/>
      <c r="AC8" s="161"/>
      <c r="AD8" s="95" t="s">
        <v>99</v>
      </c>
      <c r="AE8" s="96">
        <v>100</v>
      </c>
      <c r="AF8" s="96">
        <v>100.2</v>
      </c>
      <c r="AG8" s="96">
        <v>101.89</v>
      </c>
      <c r="AH8" s="96">
        <v>103.69</v>
      </c>
      <c r="AI8" s="96">
        <v>106.82</v>
      </c>
      <c r="AJ8" s="96">
        <v>108.52</v>
      </c>
      <c r="AK8" s="96">
        <v>111.43</v>
      </c>
      <c r="AL8" s="96">
        <v>115.47</v>
      </c>
      <c r="AM8" s="96">
        <v>120.29</v>
      </c>
      <c r="AN8" s="96">
        <v>124.43</v>
      </c>
      <c r="AO8" s="96">
        <v>126.44</v>
      </c>
      <c r="AP8" s="96">
        <v>124.08</v>
      </c>
      <c r="AQ8" s="96">
        <v>125.27</v>
      </c>
      <c r="AR8" s="96">
        <v>125.67</v>
      </c>
      <c r="AS8" s="96">
        <v>126.85</v>
      </c>
      <c r="AT8" s="11"/>
      <c r="AU8" s="11"/>
      <c r="AV8" s="11"/>
      <c r="AW8" s="11"/>
      <c r="AX8" s="11"/>
      <c r="AY8" s="11"/>
      <c r="AZ8" s="11"/>
      <c r="BA8" s="11"/>
      <c r="BB8" s="11"/>
      <c r="BC8" s="167"/>
      <c r="BD8" s="167"/>
      <c r="BE8" s="11"/>
      <c r="BF8" s="11"/>
      <c r="BG8" s="11"/>
      <c r="BH8" s="11"/>
      <c r="BI8" s="11"/>
      <c r="BJ8" s="11"/>
      <c r="BK8" s="11"/>
      <c r="BL8" s="11"/>
      <c r="BM8" s="11"/>
      <c r="BN8" s="11"/>
      <c r="BO8" s="11"/>
      <c r="BP8" s="11"/>
      <c r="BQ8" s="11"/>
      <c r="BR8" s="11"/>
      <c r="BS8" s="11"/>
      <c r="BT8" s="11"/>
      <c r="BU8" s="11"/>
    </row>
    <row r="9" spans="1:73">
      <c r="A9" s="242"/>
      <c r="B9" s="72" t="s">
        <v>16</v>
      </c>
      <c r="C9" s="238"/>
      <c r="D9" s="59" t="s">
        <v>153</v>
      </c>
      <c r="E9" s="59" t="s">
        <v>153</v>
      </c>
      <c r="F9" s="59" t="s">
        <v>153</v>
      </c>
      <c r="G9" s="59" t="s">
        <v>153</v>
      </c>
      <c r="H9" s="59" t="s">
        <v>153</v>
      </c>
      <c r="I9" s="59" t="s">
        <v>153</v>
      </c>
      <c r="J9" s="59" t="s">
        <v>153</v>
      </c>
      <c r="K9" s="59" t="s">
        <v>153</v>
      </c>
      <c r="L9" s="59" t="s">
        <v>153</v>
      </c>
      <c r="M9" s="59" t="s">
        <v>153</v>
      </c>
      <c r="N9" s="59">
        <v>26.09</v>
      </c>
      <c r="O9" s="59">
        <v>26.2</v>
      </c>
      <c r="P9" s="59">
        <v>23.38</v>
      </c>
      <c r="Q9" s="59">
        <v>24.25</v>
      </c>
      <c r="R9" s="59">
        <v>24.44</v>
      </c>
      <c r="S9" s="59">
        <v>24.8</v>
      </c>
      <c r="T9" s="59">
        <v>25.15</v>
      </c>
      <c r="U9" s="59">
        <v>25.06</v>
      </c>
      <c r="V9" s="59">
        <v>25.43</v>
      </c>
      <c r="W9" s="59">
        <v>27.83</v>
      </c>
      <c r="X9" s="59">
        <v>29</v>
      </c>
      <c r="Y9" s="59">
        <v>27.83</v>
      </c>
      <c r="Z9" s="59">
        <v>27.34</v>
      </c>
      <c r="AA9" s="245"/>
      <c r="AB9" s="182">
        <v>46.32</v>
      </c>
      <c r="AC9" s="162"/>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67"/>
      <c r="BD9" s="167"/>
      <c r="BE9" s="11"/>
      <c r="BF9" s="11"/>
      <c r="BG9" s="11"/>
      <c r="BH9" s="11"/>
      <c r="BI9" s="11"/>
      <c r="BJ9" s="11"/>
      <c r="BK9" s="11"/>
      <c r="BL9" s="11"/>
      <c r="BM9" s="11"/>
      <c r="BN9" s="11"/>
      <c r="BO9" s="11"/>
      <c r="BP9" s="11"/>
      <c r="BQ9" s="11"/>
      <c r="BR9" s="11"/>
      <c r="BS9" s="11"/>
      <c r="BT9" s="11"/>
      <c r="BU9" s="11"/>
    </row>
    <row r="10" spans="1:73">
      <c r="A10" s="243"/>
      <c r="B10" s="72" t="s">
        <v>36</v>
      </c>
      <c r="C10" s="238"/>
      <c r="D10" s="59" t="s">
        <v>153</v>
      </c>
      <c r="E10" s="59" t="s">
        <v>153</v>
      </c>
      <c r="F10" s="59" t="s">
        <v>153</v>
      </c>
      <c r="G10" s="59" t="s">
        <v>153</v>
      </c>
      <c r="H10" s="59" t="s">
        <v>153</v>
      </c>
      <c r="I10" s="59" t="s">
        <v>153</v>
      </c>
      <c r="J10" s="59" t="s">
        <v>153</v>
      </c>
      <c r="K10" s="59" t="s">
        <v>153</v>
      </c>
      <c r="L10" s="59" t="s">
        <v>153</v>
      </c>
      <c r="M10" s="59" t="s">
        <v>153</v>
      </c>
      <c r="N10" s="59">
        <v>45.59</v>
      </c>
      <c r="O10" s="59">
        <v>45.71</v>
      </c>
      <c r="P10" s="59">
        <v>45.7</v>
      </c>
      <c r="Q10" s="59">
        <v>44.2</v>
      </c>
      <c r="R10" s="59">
        <v>44.1</v>
      </c>
      <c r="S10" s="59">
        <v>44.42</v>
      </c>
      <c r="T10" s="59">
        <v>45.05</v>
      </c>
      <c r="U10" s="59">
        <v>44.87</v>
      </c>
      <c r="V10" s="59">
        <v>45.16</v>
      </c>
      <c r="W10" s="59">
        <v>47.59</v>
      </c>
      <c r="X10" s="59">
        <v>49.1</v>
      </c>
      <c r="Y10" s="59">
        <v>47.82</v>
      </c>
      <c r="Z10" s="59">
        <v>46.46</v>
      </c>
      <c r="AA10" s="246"/>
      <c r="AB10" s="182"/>
      <c r="AC10" s="162"/>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67"/>
      <c r="BD10" s="167"/>
      <c r="BE10" s="11"/>
      <c r="BF10" s="11"/>
      <c r="BG10" s="11"/>
      <c r="BH10" s="11"/>
      <c r="BI10" s="11"/>
      <c r="BJ10" s="11"/>
      <c r="BK10" s="11"/>
      <c r="BL10" s="11"/>
      <c r="BM10" s="11"/>
      <c r="BN10" s="11"/>
      <c r="BO10" s="11"/>
      <c r="BP10" s="11"/>
      <c r="BQ10" s="11"/>
      <c r="BR10" s="11"/>
      <c r="BS10" s="11"/>
      <c r="BT10" s="11"/>
      <c r="BU10" s="11"/>
    </row>
    <row r="11" spans="1:73">
      <c r="A11" s="228" t="s">
        <v>30</v>
      </c>
      <c r="B11" s="72" t="s">
        <v>154</v>
      </c>
      <c r="C11" s="238"/>
      <c r="D11" s="46" t="s">
        <v>153</v>
      </c>
      <c r="E11" s="46" t="s">
        <v>153</v>
      </c>
      <c r="F11" s="46" t="s">
        <v>153</v>
      </c>
      <c r="G11" s="46" t="s">
        <v>153</v>
      </c>
      <c r="H11" s="46" t="s">
        <v>153</v>
      </c>
      <c r="I11" s="46" t="s">
        <v>153</v>
      </c>
      <c r="J11" s="46" t="s">
        <v>153</v>
      </c>
      <c r="K11" s="46" t="s">
        <v>153</v>
      </c>
      <c r="L11" s="46" t="s">
        <v>153</v>
      </c>
      <c r="M11" s="46" t="s">
        <v>153</v>
      </c>
      <c r="N11" s="46">
        <v>42.79</v>
      </c>
      <c r="O11" s="46">
        <v>43.25</v>
      </c>
      <c r="P11" s="46">
        <v>44.21</v>
      </c>
      <c r="Q11" s="46">
        <v>43.84</v>
      </c>
      <c r="R11" s="46">
        <v>43.68</v>
      </c>
      <c r="S11" s="46">
        <v>42.58</v>
      </c>
      <c r="T11" s="46">
        <v>42.99</v>
      </c>
      <c r="U11" s="46">
        <v>43.42</v>
      </c>
      <c r="V11" s="46">
        <v>43.5</v>
      </c>
      <c r="W11" s="46">
        <v>44.27</v>
      </c>
      <c r="X11" s="46">
        <v>44.67</v>
      </c>
      <c r="Y11" s="46">
        <v>42.7</v>
      </c>
      <c r="Z11" s="46">
        <v>42.03</v>
      </c>
      <c r="AA11" s="221">
        <v>120.63</v>
      </c>
      <c r="AB11" s="221">
        <v>121.946</v>
      </c>
      <c r="AC11" s="162"/>
      <c r="AD11" s="11"/>
      <c r="AE11" s="11"/>
      <c r="AF11" s="11"/>
      <c r="AG11" s="11"/>
      <c r="AH11" s="11"/>
      <c r="AI11" s="11"/>
      <c r="AJ11" s="11"/>
    </row>
    <row r="12" spans="1:73">
      <c r="A12" s="230"/>
      <c r="B12" s="72" t="s">
        <v>155</v>
      </c>
      <c r="C12" s="238"/>
      <c r="D12" s="46" t="s">
        <v>153</v>
      </c>
      <c r="E12" s="46" t="s">
        <v>153</v>
      </c>
      <c r="F12" s="46" t="s">
        <v>153</v>
      </c>
      <c r="G12" s="46" t="s">
        <v>153</v>
      </c>
      <c r="H12" s="46" t="s">
        <v>153</v>
      </c>
      <c r="I12" s="46" t="s">
        <v>153</v>
      </c>
      <c r="J12" s="46" t="s">
        <v>153</v>
      </c>
      <c r="K12" s="46" t="s">
        <v>153</v>
      </c>
      <c r="L12" s="46" t="s">
        <v>153</v>
      </c>
      <c r="M12" s="46" t="s">
        <v>153</v>
      </c>
      <c r="N12" s="46">
        <v>68.239999999999995</v>
      </c>
      <c r="O12" s="46">
        <v>68.64</v>
      </c>
      <c r="P12" s="46">
        <v>68.42</v>
      </c>
      <c r="Q12" s="46">
        <v>69.72</v>
      </c>
      <c r="R12" s="46">
        <v>72.94</v>
      </c>
      <c r="S12" s="46">
        <v>75.19</v>
      </c>
      <c r="T12" s="46">
        <v>75.95</v>
      </c>
      <c r="U12" s="46">
        <v>76.34</v>
      </c>
      <c r="V12" s="46">
        <v>78.010000000000005</v>
      </c>
      <c r="W12" s="46">
        <v>79.41</v>
      </c>
      <c r="X12" s="46">
        <v>80.52</v>
      </c>
      <c r="Y12" s="46">
        <v>81.02</v>
      </c>
      <c r="Z12" s="46">
        <v>79.651607999999996</v>
      </c>
      <c r="AA12" s="222"/>
      <c r="AB12" s="222"/>
      <c r="AC12" s="162"/>
      <c r="AD12" s="11"/>
      <c r="AE12" s="11"/>
      <c r="AF12" s="11"/>
      <c r="AG12" s="11"/>
      <c r="AH12" s="11"/>
      <c r="AI12" s="11"/>
      <c r="AJ12" s="11"/>
    </row>
    <row r="13" spans="1:73">
      <c r="A13" s="230"/>
      <c r="B13" s="72" t="s">
        <v>156</v>
      </c>
      <c r="C13" s="238"/>
      <c r="D13" s="59" t="s">
        <v>153</v>
      </c>
      <c r="E13" s="59" t="s">
        <v>153</v>
      </c>
      <c r="F13" s="59" t="s">
        <v>153</v>
      </c>
      <c r="G13" s="59" t="s">
        <v>153</v>
      </c>
      <c r="H13" s="59" t="s">
        <v>153</v>
      </c>
      <c r="I13" s="59" t="s">
        <v>153</v>
      </c>
      <c r="J13" s="59" t="s">
        <v>153</v>
      </c>
      <c r="K13" s="59" t="s">
        <v>153</v>
      </c>
      <c r="L13" s="59" t="s">
        <v>153</v>
      </c>
      <c r="M13" s="59" t="s">
        <v>153</v>
      </c>
      <c r="N13" s="59">
        <v>111.03</v>
      </c>
      <c r="O13" s="59">
        <v>111.89</v>
      </c>
      <c r="P13" s="59">
        <v>112.64</v>
      </c>
      <c r="Q13" s="59">
        <v>113.56</v>
      </c>
      <c r="R13" s="59">
        <v>116.62</v>
      </c>
      <c r="S13" s="59">
        <v>117.76</v>
      </c>
      <c r="T13" s="59">
        <v>118.94</v>
      </c>
      <c r="U13" s="59">
        <v>119.76</v>
      </c>
      <c r="V13" s="59">
        <v>121.51</v>
      </c>
      <c r="W13" s="59">
        <v>123.67</v>
      </c>
      <c r="X13" s="59">
        <v>125.19</v>
      </c>
      <c r="Y13" s="141">
        <v>123.72</v>
      </c>
      <c r="Z13" s="141">
        <v>121.68</v>
      </c>
      <c r="AA13" s="223"/>
      <c r="AB13" s="223"/>
      <c r="AC13" s="163"/>
      <c r="AD13" s="11"/>
      <c r="AE13" s="11"/>
      <c r="AF13" s="11"/>
      <c r="AG13" s="11"/>
      <c r="AH13" s="11"/>
      <c r="AI13" s="11"/>
      <c r="AJ13" s="11"/>
    </row>
    <row r="14" spans="1:73">
      <c r="A14" s="230"/>
      <c r="B14" s="72">
        <v>393</v>
      </c>
      <c r="C14" s="238"/>
      <c r="D14" s="46" t="s">
        <v>153</v>
      </c>
      <c r="E14" s="46" t="s">
        <v>153</v>
      </c>
      <c r="F14" s="46" t="s">
        <v>153</v>
      </c>
      <c r="G14" s="46" t="s">
        <v>153</v>
      </c>
      <c r="H14" s="46" t="s">
        <v>153</v>
      </c>
      <c r="I14" s="46" t="s">
        <v>153</v>
      </c>
      <c r="J14" s="46" t="s">
        <v>153</v>
      </c>
      <c r="K14" s="46" t="s">
        <v>153</v>
      </c>
      <c r="L14" s="46" t="s">
        <v>153</v>
      </c>
      <c r="M14" s="46" t="s">
        <v>153</v>
      </c>
      <c r="N14" s="46">
        <v>0</v>
      </c>
      <c r="O14" s="46">
        <v>0</v>
      </c>
      <c r="P14" s="46">
        <v>0.95</v>
      </c>
      <c r="Q14" s="46">
        <v>0.95</v>
      </c>
      <c r="R14" s="46">
        <v>0.95</v>
      </c>
      <c r="S14" s="46">
        <v>0.96</v>
      </c>
      <c r="T14" s="46">
        <v>0.96</v>
      </c>
      <c r="U14" s="46">
        <v>0.96</v>
      </c>
      <c r="V14" s="46">
        <v>0.95</v>
      </c>
      <c r="W14" s="46">
        <v>0.95</v>
      </c>
      <c r="X14" s="46">
        <v>0.97</v>
      </c>
      <c r="Y14" s="46">
        <v>0.94</v>
      </c>
      <c r="Z14" s="46">
        <v>0.91474500000000003</v>
      </c>
      <c r="AA14" s="46">
        <v>0.91</v>
      </c>
      <c r="AB14" s="46">
        <v>0.96499999999999997</v>
      </c>
      <c r="AC14" s="163"/>
      <c r="AD14" s="11"/>
      <c r="AE14" s="11"/>
      <c r="AF14" s="11"/>
      <c r="AG14" s="11"/>
      <c r="AH14" s="11"/>
      <c r="AI14" s="11"/>
      <c r="AJ14" s="11"/>
    </row>
    <row r="15" spans="1:73">
      <c r="A15" s="230"/>
      <c r="B15" s="72" t="s">
        <v>157</v>
      </c>
      <c r="C15" s="238"/>
      <c r="D15" s="46" t="s">
        <v>153</v>
      </c>
      <c r="E15" s="46" t="s">
        <v>153</v>
      </c>
      <c r="F15" s="46" t="s">
        <v>153</v>
      </c>
      <c r="G15" s="46" t="s">
        <v>153</v>
      </c>
      <c r="H15" s="46" t="s">
        <v>153</v>
      </c>
      <c r="I15" s="46" t="s">
        <v>153</v>
      </c>
      <c r="J15" s="46" t="s">
        <v>153</v>
      </c>
      <c r="K15" s="46" t="s">
        <v>153</v>
      </c>
      <c r="L15" s="46" t="s">
        <v>153</v>
      </c>
      <c r="M15" s="46" t="s">
        <v>153</v>
      </c>
      <c r="N15" s="46">
        <v>2.54</v>
      </c>
      <c r="O15" s="46">
        <v>2.54</v>
      </c>
      <c r="P15" s="46">
        <v>2.54</v>
      </c>
      <c r="Q15" s="46">
        <v>2.5099999999999998</v>
      </c>
      <c r="R15" s="46">
        <v>2.83</v>
      </c>
      <c r="S15" s="46">
        <v>2.84</v>
      </c>
      <c r="T15" s="46">
        <v>2.85</v>
      </c>
      <c r="U15" s="46">
        <v>2.84</v>
      </c>
      <c r="V15" s="46">
        <v>2.84</v>
      </c>
      <c r="W15" s="46">
        <v>2.87</v>
      </c>
      <c r="X15" s="46">
        <v>2.88</v>
      </c>
      <c r="Y15" s="46">
        <v>2.87</v>
      </c>
      <c r="Z15" s="46">
        <v>2.8764630000000002</v>
      </c>
      <c r="AA15" s="46">
        <v>2.78</v>
      </c>
      <c r="AB15" s="46">
        <v>2.8</v>
      </c>
      <c r="AC15" s="163"/>
      <c r="AD15" s="11"/>
      <c r="AE15" s="11"/>
      <c r="AF15" s="11"/>
      <c r="AG15" s="11"/>
      <c r="AH15" s="11"/>
      <c r="AI15" s="11"/>
      <c r="AJ15" s="11"/>
    </row>
    <row r="16" spans="1:73">
      <c r="A16" s="230"/>
      <c r="B16" s="72" t="s">
        <v>158</v>
      </c>
      <c r="C16" s="238"/>
      <c r="D16" s="59" t="s">
        <v>153</v>
      </c>
      <c r="E16" s="59" t="s">
        <v>153</v>
      </c>
      <c r="F16" s="59" t="s">
        <v>153</v>
      </c>
      <c r="G16" s="59" t="s">
        <v>153</v>
      </c>
      <c r="H16" s="59" t="s">
        <v>153</v>
      </c>
      <c r="I16" s="59" t="s">
        <v>153</v>
      </c>
      <c r="J16" s="59" t="s">
        <v>153</v>
      </c>
      <c r="K16" s="59" t="s">
        <v>153</v>
      </c>
      <c r="L16" s="59" t="s">
        <v>153</v>
      </c>
      <c r="M16" s="59" t="s">
        <v>153</v>
      </c>
      <c r="N16" s="59">
        <v>2.54</v>
      </c>
      <c r="O16" s="59">
        <v>2.54</v>
      </c>
      <c r="P16" s="59">
        <v>3.5</v>
      </c>
      <c r="Q16" s="59">
        <v>3.46</v>
      </c>
      <c r="R16" s="59">
        <v>3.79</v>
      </c>
      <c r="S16" s="59">
        <v>3.8</v>
      </c>
      <c r="T16" s="59">
        <v>3.81</v>
      </c>
      <c r="U16" s="59">
        <v>3.8</v>
      </c>
      <c r="V16" s="59">
        <v>3.79</v>
      </c>
      <c r="W16" s="59">
        <v>3.82</v>
      </c>
      <c r="X16" s="59">
        <v>3.84</v>
      </c>
      <c r="Y16" s="59">
        <v>3.81</v>
      </c>
      <c r="Z16" s="59">
        <v>3.7912080000000001</v>
      </c>
      <c r="AA16" s="59">
        <v>3.69</v>
      </c>
      <c r="AB16" s="59">
        <v>3.77</v>
      </c>
      <c r="AC16" s="163"/>
      <c r="AD16" s="11"/>
      <c r="AE16" s="11"/>
      <c r="AF16" s="11"/>
      <c r="AG16" s="11"/>
      <c r="AH16" s="11"/>
      <c r="AI16" s="11"/>
      <c r="AJ16" s="11"/>
    </row>
    <row r="17" spans="1:73">
      <c r="A17" s="230"/>
      <c r="B17" s="72" t="s">
        <v>159</v>
      </c>
      <c r="C17" s="238"/>
      <c r="D17" s="59" t="s">
        <v>153</v>
      </c>
      <c r="E17" s="59" t="s">
        <v>153</v>
      </c>
      <c r="F17" s="59" t="s">
        <v>153</v>
      </c>
      <c r="G17" s="59" t="s">
        <v>153</v>
      </c>
      <c r="H17" s="59" t="s">
        <v>153</v>
      </c>
      <c r="I17" s="59" t="s">
        <v>153</v>
      </c>
      <c r="J17" s="59" t="s">
        <v>153</v>
      </c>
      <c r="K17" s="59" t="s">
        <v>153</v>
      </c>
      <c r="L17" s="59" t="s">
        <v>153</v>
      </c>
      <c r="M17" s="59" t="s">
        <v>153</v>
      </c>
      <c r="N17" s="59">
        <v>113.5</v>
      </c>
      <c r="O17" s="59">
        <v>114.3</v>
      </c>
      <c r="P17" s="59">
        <v>116.13</v>
      </c>
      <c r="Q17" s="59">
        <v>117.03</v>
      </c>
      <c r="R17" s="59">
        <v>120.41</v>
      </c>
      <c r="S17" s="59">
        <v>121.56</v>
      </c>
      <c r="T17" s="59">
        <v>122.76</v>
      </c>
      <c r="U17" s="59">
        <v>123.56</v>
      </c>
      <c r="V17" s="59">
        <v>125.3</v>
      </c>
      <c r="W17" s="59">
        <v>127.5</v>
      </c>
      <c r="X17" s="59">
        <f>+X13+X16</f>
        <v>129.03</v>
      </c>
      <c r="Y17" s="59">
        <v>127.53</v>
      </c>
      <c r="Z17" s="59">
        <v>125.471208</v>
      </c>
      <c r="AA17" s="59">
        <v>124.32</v>
      </c>
      <c r="AB17" s="59">
        <v>125.71599999999999</v>
      </c>
      <c r="AC17" s="163"/>
      <c r="AD17" s="11"/>
      <c r="AE17" s="11"/>
      <c r="AF17" s="11"/>
      <c r="AG17" s="11"/>
      <c r="AH17" s="11"/>
      <c r="AI17" s="11"/>
      <c r="AJ17" s="11"/>
    </row>
    <row r="18" spans="1:73">
      <c r="A18" s="230"/>
      <c r="B18" s="239" t="s">
        <v>160</v>
      </c>
      <c r="C18" s="97" t="s">
        <v>161</v>
      </c>
      <c r="D18" s="46">
        <v>108.9</v>
      </c>
      <c r="E18" s="46">
        <v>113.6</v>
      </c>
      <c r="F18" s="46">
        <v>115.8</v>
      </c>
      <c r="G18" s="46">
        <v>119</v>
      </c>
      <c r="H18" s="46">
        <v>119.8</v>
      </c>
      <c r="I18" s="46">
        <v>122.1</v>
      </c>
      <c r="J18" s="46">
        <v>129.30000000000001</v>
      </c>
      <c r="K18" s="46">
        <v>131.19999999999999</v>
      </c>
      <c r="L18" s="46">
        <v>133.5</v>
      </c>
      <c r="M18" s="46">
        <v>136.6</v>
      </c>
      <c r="N18" s="46">
        <v>137.19999999999999</v>
      </c>
      <c r="O18" s="235">
        <v>143.9</v>
      </c>
      <c r="P18" s="235">
        <v>147.30000000000001</v>
      </c>
      <c r="Q18" s="235">
        <v>153.30000000000001</v>
      </c>
      <c r="R18" s="235">
        <v>159.4</v>
      </c>
      <c r="S18" s="235">
        <v>163</v>
      </c>
      <c r="T18" s="235">
        <v>170</v>
      </c>
      <c r="U18" s="235">
        <v>181.3</v>
      </c>
      <c r="V18" s="235">
        <v>193</v>
      </c>
      <c r="W18" s="235">
        <v>200.9</v>
      </c>
      <c r="X18" s="235">
        <v>203.7</v>
      </c>
      <c r="Y18" s="235">
        <v>199.1</v>
      </c>
      <c r="Z18" s="235">
        <v>206.1</v>
      </c>
      <c r="AA18" s="235">
        <v>211.1</v>
      </c>
      <c r="AB18" s="235">
        <v>213.2</v>
      </c>
      <c r="AC18" s="163"/>
      <c r="AD18" s="11"/>
      <c r="AE18" s="11"/>
      <c r="AF18" s="11"/>
      <c r="AG18" s="11"/>
      <c r="AH18" s="11"/>
      <c r="AI18" s="11"/>
      <c r="AJ18" s="11"/>
    </row>
    <row r="19" spans="1:73">
      <c r="A19" s="230"/>
      <c r="B19" s="240"/>
      <c r="C19" s="73" t="s">
        <v>217</v>
      </c>
      <c r="D19" s="46">
        <v>5.7</v>
      </c>
      <c r="E19" s="46">
        <v>5.9</v>
      </c>
      <c r="F19" s="46">
        <v>6</v>
      </c>
      <c r="G19" s="46">
        <v>6.2</v>
      </c>
      <c r="H19" s="46">
        <v>6.2</v>
      </c>
      <c r="I19" s="46">
        <v>6.3</v>
      </c>
      <c r="J19" s="46">
        <v>6.7</v>
      </c>
      <c r="K19" s="46">
        <v>6.8</v>
      </c>
      <c r="L19" s="46">
        <v>6.9</v>
      </c>
      <c r="M19" s="46">
        <v>7.1</v>
      </c>
      <c r="N19" s="46">
        <v>7.1</v>
      </c>
      <c r="O19" s="236"/>
      <c r="P19" s="236"/>
      <c r="Q19" s="236"/>
      <c r="R19" s="236"/>
      <c r="S19" s="236"/>
      <c r="T19" s="236"/>
      <c r="U19" s="236"/>
      <c r="V19" s="236"/>
      <c r="W19" s="236"/>
      <c r="X19" s="236">
        <v>0</v>
      </c>
      <c r="Y19" s="236">
        <v>0</v>
      </c>
      <c r="Z19" s="236"/>
      <c r="AA19" s="236"/>
      <c r="AB19" s="236"/>
      <c r="AC19" s="163"/>
      <c r="AD19" s="11"/>
      <c r="AE19" s="11"/>
      <c r="AF19" s="11"/>
      <c r="AG19" s="11"/>
      <c r="AH19" s="11"/>
      <c r="AI19" s="11"/>
      <c r="AJ19" s="11"/>
    </row>
    <row r="20" spans="1:73">
      <c r="A20" s="230"/>
      <c r="B20" s="240"/>
      <c r="C20" s="58" t="s">
        <v>36</v>
      </c>
      <c r="D20" s="98" t="s">
        <v>153</v>
      </c>
      <c r="E20" s="98" t="s">
        <v>153</v>
      </c>
      <c r="F20" s="98" t="s">
        <v>153</v>
      </c>
      <c r="G20" s="98" t="s">
        <v>153</v>
      </c>
      <c r="H20" s="98" t="s">
        <v>153</v>
      </c>
      <c r="I20" s="98" t="s">
        <v>153</v>
      </c>
      <c r="J20" s="98" t="s">
        <v>153</v>
      </c>
      <c r="K20" s="98" t="s">
        <v>153</v>
      </c>
      <c r="L20" s="98" t="s">
        <v>153</v>
      </c>
      <c r="M20" s="98" t="s">
        <v>153</v>
      </c>
      <c r="N20" s="98">
        <v>257.8</v>
      </c>
      <c r="O20" s="98">
        <v>258.2</v>
      </c>
      <c r="P20" s="98">
        <v>263.43</v>
      </c>
      <c r="Q20" s="98">
        <v>270.33</v>
      </c>
      <c r="R20" s="98">
        <v>279.81</v>
      </c>
      <c r="S20" s="98">
        <v>284.56</v>
      </c>
      <c r="T20" s="98">
        <v>292.76</v>
      </c>
      <c r="U20" s="98">
        <v>304.86</v>
      </c>
      <c r="V20" s="98">
        <v>318.3</v>
      </c>
      <c r="W20" s="98">
        <f>+W18+W17</f>
        <v>328.4</v>
      </c>
      <c r="X20" s="98">
        <f>+X17+X18</f>
        <v>332.73</v>
      </c>
      <c r="Y20" s="98">
        <v>326.60000000000002</v>
      </c>
      <c r="Z20" s="98">
        <v>331.57120800000001</v>
      </c>
      <c r="AA20" s="98">
        <v>335.41999999999996</v>
      </c>
      <c r="AB20" s="98">
        <v>338.916</v>
      </c>
      <c r="AC20" s="163"/>
      <c r="AD20" s="11"/>
      <c r="AE20" s="11"/>
      <c r="AF20" s="11"/>
      <c r="AG20" s="11"/>
      <c r="AH20" s="11"/>
      <c r="AI20" s="11"/>
      <c r="AJ20" s="11"/>
    </row>
    <row r="21" spans="1:73">
      <c r="A21" s="227" t="s">
        <v>89</v>
      </c>
      <c r="B21" s="228"/>
      <c r="C21" s="99" t="s">
        <v>92</v>
      </c>
      <c r="D21" s="46" t="s">
        <v>153</v>
      </c>
      <c r="E21" s="46" t="s">
        <v>153</v>
      </c>
      <c r="F21" s="46" t="s">
        <v>153</v>
      </c>
      <c r="G21" s="46" t="s">
        <v>153</v>
      </c>
      <c r="H21" s="46" t="s">
        <v>153</v>
      </c>
      <c r="I21" s="46" t="s">
        <v>153</v>
      </c>
      <c r="J21" s="46" t="s">
        <v>153</v>
      </c>
      <c r="K21" s="46" t="s">
        <v>153</v>
      </c>
      <c r="L21" s="46">
        <v>3.9103210000000002</v>
      </c>
      <c r="M21" s="46">
        <v>3.9390839999999998</v>
      </c>
      <c r="N21" s="46">
        <v>4</v>
      </c>
      <c r="O21" s="46">
        <v>4</v>
      </c>
      <c r="P21" s="46">
        <v>4.0999999999999996</v>
      </c>
      <c r="Q21" s="46">
        <v>4.3</v>
      </c>
      <c r="R21" s="46">
        <v>4.5999999999999996</v>
      </c>
      <c r="S21" s="46">
        <v>4.8</v>
      </c>
      <c r="T21" s="46">
        <v>4.9000000000000004</v>
      </c>
      <c r="U21" s="46">
        <v>5.6</v>
      </c>
      <c r="V21" s="46">
        <v>6.77</v>
      </c>
      <c r="W21" s="46">
        <v>7.06</v>
      </c>
      <c r="X21" s="46">
        <v>7.43</v>
      </c>
      <c r="Y21" s="46">
        <v>7.45</v>
      </c>
      <c r="Z21" s="46">
        <v>7.487209</v>
      </c>
      <c r="AA21" s="46">
        <v>7.48</v>
      </c>
      <c r="AB21" s="46">
        <v>7.6020000000000003</v>
      </c>
      <c r="AC21" s="163"/>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67"/>
      <c r="BD21" s="167"/>
      <c r="BE21" s="11"/>
      <c r="BF21" s="11"/>
      <c r="BG21" s="11"/>
      <c r="BH21" s="11"/>
      <c r="BI21" s="11"/>
      <c r="BJ21" s="11"/>
      <c r="BK21" s="11"/>
      <c r="BL21" s="11"/>
      <c r="BM21" s="11"/>
      <c r="BN21" s="11"/>
      <c r="BO21" s="11"/>
      <c r="BP21" s="11"/>
      <c r="BQ21" s="11"/>
      <c r="BR21" s="11"/>
      <c r="BS21" s="11"/>
      <c r="BT21" s="11"/>
      <c r="BU21" s="11"/>
    </row>
    <row r="22" spans="1:73">
      <c r="A22" s="229"/>
      <c r="B22" s="230"/>
      <c r="C22" s="100" t="s">
        <v>3</v>
      </c>
      <c r="D22" s="46" t="s">
        <v>153</v>
      </c>
      <c r="E22" s="46" t="s">
        <v>153</v>
      </c>
      <c r="F22" s="46" t="s">
        <v>153</v>
      </c>
      <c r="G22" s="46" t="s">
        <v>153</v>
      </c>
      <c r="H22" s="46" t="s">
        <v>153</v>
      </c>
      <c r="I22" s="46" t="s">
        <v>153</v>
      </c>
      <c r="J22" s="46" t="s">
        <v>153</v>
      </c>
      <c r="K22" s="46" t="s">
        <v>153</v>
      </c>
      <c r="L22" s="46">
        <v>2.4346869999999998</v>
      </c>
      <c r="M22" s="46">
        <v>2.4036590000000002</v>
      </c>
      <c r="N22" s="46">
        <v>2.2999999999999998</v>
      </c>
      <c r="O22" s="46">
        <v>2.4</v>
      </c>
      <c r="P22" s="46">
        <v>2.2999999999999998</v>
      </c>
      <c r="Q22" s="46">
        <v>2.2999999999999998</v>
      </c>
      <c r="R22" s="46">
        <v>2.2999999999999998</v>
      </c>
      <c r="S22" s="46">
        <v>2.2999999999999998</v>
      </c>
      <c r="T22" s="46">
        <v>2.4</v>
      </c>
      <c r="U22" s="46">
        <v>2.2799999999999998</v>
      </c>
      <c r="V22" s="46">
        <v>2.2999999999999998</v>
      </c>
      <c r="W22" s="46">
        <v>2.31</v>
      </c>
      <c r="X22" s="46">
        <v>2.29</v>
      </c>
      <c r="Y22" s="46">
        <v>2.38</v>
      </c>
      <c r="Z22" s="46">
        <v>2.4300000000000002</v>
      </c>
      <c r="AA22" s="46">
        <v>0</v>
      </c>
      <c r="AB22" s="46">
        <v>0</v>
      </c>
      <c r="AC22" s="163"/>
      <c r="AK22" s="11"/>
      <c r="AL22" s="11"/>
      <c r="AM22" s="11"/>
      <c r="AN22" s="11"/>
      <c r="AO22" s="11"/>
      <c r="AP22" s="11"/>
      <c r="AQ22" s="11"/>
      <c r="AR22" s="11"/>
      <c r="AS22" s="11"/>
      <c r="AT22" s="11"/>
      <c r="AU22" s="11"/>
      <c r="AV22" s="11"/>
      <c r="AW22" s="11"/>
      <c r="AX22" s="11"/>
      <c r="AY22" s="11"/>
      <c r="AZ22" s="11"/>
      <c r="BA22" s="11"/>
      <c r="BB22" s="11"/>
      <c r="BC22" s="167"/>
      <c r="BD22" s="167"/>
      <c r="BE22" s="11"/>
      <c r="BF22" s="11"/>
      <c r="BG22" s="11"/>
      <c r="BH22" s="11"/>
      <c r="BI22" s="11"/>
      <c r="BJ22" s="11"/>
      <c r="BK22" s="11"/>
      <c r="BL22" s="11"/>
      <c r="BM22" s="11"/>
      <c r="BN22" s="11"/>
      <c r="BO22" s="11"/>
      <c r="BP22" s="11"/>
      <c r="BQ22" s="11"/>
      <c r="BR22" s="11"/>
      <c r="BS22" s="11"/>
      <c r="BT22" s="11"/>
      <c r="BU22" s="11"/>
    </row>
    <row r="23" spans="1:73">
      <c r="A23" s="231"/>
      <c r="B23" s="232"/>
      <c r="C23" s="58" t="s">
        <v>36</v>
      </c>
      <c r="D23" s="98" t="s">
        <v>153</v>
      </c>
      <c r="E23" s="98" t="s">
        <v>153</v>
      </c>
      <c r="F23" s="98" t="s">
        <v>153</v>
      </c>
      <c r="G23" s="98" t="s">
        <v>153</v>
      </c>
      <c r="H23" s="98" t="s">
        <v>153</v>
      </c>
      <c r="I23" s="98" t="s">
        <v>153</v>
      </c>
      <c r="J23" s="98" t="s">
        <v>153</v>
      </c>
      <c r="K23" s="98" t="s">
        <v>153</v>
      </c>
      <c r="L23" s="98">
        <v>6.345008</v>
      </c>
      <c r="M23" s="98">
        <v>6.3427430000000005</v>
      </c>
      <c r="N23" s="98">
        <v>6.3</v>
      </c>
      <c r="O23" s="98">
        <v>6.4</v>
      </c>
      <c r="P23" s="98">
        <v>6.4</v>
      </c>
      <c r="Q23" s="98">
        <v>6.6</v>
      </c>
      <c r="R23" s="98">
        <v>6.9</v>
      </c>
      <c r="S23" s="98">
        <v>7.1</v>
      </c>
      <c r="T23" s="98">
        <v>7.3</v>
      </c>
      <c r="U23" s="98">
        <v>7.88</v>
      </c>
      <c r="V23" s="98">
        <v>9.07</v>
      </c>
      <c r="W23" s="98">
        <v>9.3699999999999992</v>
      </c>
      <c r="X23" s="98">
        <v>9.7199999999999989</v>
      </c>
      <c r="Y23" s="98">
        <v>9.83</v>
      </c>
      <c r="Z23" s="98">
        <v>9.9172089999999997</v>
      </c>
      <c r="AA23" s="98">
        <v>7.48</v>
      </c>
      <c r="AB23" s="98">
        <v>7.6020000000000003</v>
      </c>
      <c r="AC23" s="163"/>
      <c r="AK23" s="11"/>
      <c r="AL23" s="11"/>
      <c r="AM23" s="11"/>
      <c r="AN23" s="11"/>
      <c r="AO23" s="11"/>
      <c r="AP23" s="11"/>
      <c r="AQ23" s="11"/>
      <c r="AR23" s="11"/>
      <c r="AS23" s="11"/>
      <c r="AT23" s="11"/>
      <c r="AU23" s="11"/>
      <c r="AV23" s="11"/>
      <c r="AW23" s="11"/>
      <c r="AX23" s="11"/>
      <c r="AY23" s="11"/>
      <c r="AZ23" s="11"/>
      <c r="BA23" s="11"/>
      <c r="BB23" s="11"/>
      <c r="BC23" s="167"/>
      <c r="BD23" s="167"/>
      <c r="BE23" s="11"/>
      <c r="BF23" s="11"/>
      <c r="BG23" s="11"/>
      <c r="BH23" s="11"/>
      <c r="BI23" s="11"/>
      <c r="BJ23" s="11"/>
      <c r="BK23" s="11"/>
      <c r="BL23" s="11"/>
      <c r="BM23" s="11"/>
      <c r="BN23" s="11"/>
      <c r="BO23" s="11"/>
      <c r="BP23" s="11"/>
      <c r="BQ23" s="11"/>
      <c r="BR23" s="11"/>
      <c r="BS23" s="11"/>
      <c r="BT23" s="11"/>
      <c r="BU23" s="11"/>
    </row>
    <row r="24" spans="1:73">
      <c r="A24" s="233" t="s">
        <v>35</v>
      </c>
      <c r="B24" s="233"/>
      <c r="C24" s="234"/>
      <c r="D24" s="101" t="s">
        <v>153</v>
      </c>
      <c r="E24" s="101" t="s">
        <v>153</v>
      </c>
      <c r="F24" s="101" t="s">
        <v>153</v>
      </c>
      <c r="G24" s="101" t="s">
        <v>153</v>
      </c>
      <c r="H24" s="101" t="s">
        <v>153</v>
      </c>
      <c r="I24" s="101" t="s">
        <v>153</v>
      </c>
      <c r="J24" s="101" t="s">
        <v>153</v>
      </c>
      <c r="K24" s="101" t="s">
        <v>153</v>
      </c>
      <c r="L24" s="101" t="s">
        <v>153</v>
      </c>
      <c r="M24" s="101" t="s">
        <v>153</v>
      </c>
      <c r="N24" s="101">
        <v>309.69</v>
      </c>
      <c r="O24" s="101">
        <v>310.31</v>
      </c>
      <c r="P24" s="101">
        <v>315.54000000000002</v>
      </c>
      <c r="Q24" s="101">
        <v>321.13</v>
      </c>
      <c r="R24" s="101">
        <v>330.81</v>
      </c>
      <c r="S24" s="101">
        <v>336.08</v>
      </c>
      <c r="T24" s="101">
        <v>345.1</v>
      </c>
      <c r="U24" s="101">
        <v>357.61</v>
      </c>
      <c r="V24" s="101">
        <v>372.53</v>
      </c>
      <c r="W24" s="101">
        <v>385.356831</v>
      </c>
      <c r="X24" s="101">
        <v>391.56000000000006</v>
      </c>
      <c r="Y24" s="101">
        <v>384.25</v>
      </c>
      <c r="Z24" s="101">
        <v>387.94841700000001</v>
      </c>
      <c r="AA24" s="101">
        <v>389.17999999999995</v>
      </c>
      <c r="AB24" s="183">
        <v>392.84</v>
      </c>
      <c r="AC24" s="163"/>
      <c r="AK24" s="11"/>
      <c r="AL24" s="11"/>
      <c r="AM24" s="11"/>
      <c r="AN24" s="11"/>
      <c r="AO24" s="11"/>
      <c r="AP24" s="11"/>
      <c r="AQ24" s="11"/>
      <c r="AR24" s="11"/>
      <c r="AS24" s="11"/>
      <c r="AT24" s="11"/>
      <c r="AU24" s="11"/>
      <c r="AV24" s="11"/>
      <c r="AW24" s="11"/>
      <c r="AX24" s="11"/>
      <c r="AY24" s="11"/>
      <c r="AZ24" s="11"/>
      <c r="BA24" s="11"/>
      <c r="BB24" s="11"/>
      <c r="BC24" s="167"/>
      <c r="BD24" s="167"/>
      <c r="BE24" s="11"/>
      <c r="BF24" s="11"/>
      <c r="BG24" s="11"/>
      <c r="BH24" s="11"/>
      <c r="BI24" s="11"/>
      <c r="BJ24" s="11"/>
      <c r="BK24" s="11"/>
      <c r="BL24" s="11"/>
      <c r="BM24" s="11"/>
      <c r="BN24" s="11"/>
      <c r="BO24" s="11"/>
      <c r="BP24" s="11"/>
      <c r="BQ24" s="11"/>
      <c r="BR24" s="11"/>
      <c r="BS24" s="11"/>
      <c r="BT24" s="11"/>
      <c r="BU24" s="11"/>
    </row>
    <row r="25" spans="1:73">
      <c r="B25" s="75"/>
      <c r="C25" s="75"/>
    </row>
    <row r="26" spans="1:73">
      <c r="A26" s="113" t="s">
        <v>46</v>
      </c>
      <c r="B26" s="102"/>
      <c r="C26" s="114"/>
      <c r="D26" s="114"/>
      <c r="E26" s="114"/>
      <c r="F26" s="114"/>
      <c r="G26" s="114"/>
      <c r="H26" s="114"/>
      <c r="I26" s="114"/>
      <c r="J26" s="114"/>
      <c r="K26" s="115"/>
      <c r="W26" s="140"/>
    </row>
    <row r="27" spans="1:73">
      <c r="A27" s="102" t="s">
        <v>95</v>
      </c>
      <c r="B27" s="103"/>
      <c r="C27" s="57"/>
      <c r="D27" s="57"/>
      <c r="E27" s="57"/>
      <c r="W27" s="140"/>
    </row>
    <row r="28" spans="1:73">
      <c r="A28" s="103" t="s">
        <v>93</v>
      </c>
      <c r="B28" s="103"/>
      <c r="C28" s="57"/>
      <c r="D28" s="57"/>
      <c r="E28" s="57"/>
      <c r="O28" s="1"/>
      <c r="W28" s="140"/>
    </row>
    <row r="29" spans="1:73">
      <c r="A29" s="103" t="s">
        <v>97</v>
      </c>
      <c r="B29" s="32"/>
      <c r="D29" s="21"/>
      <c r="E29" s="21"/>
      <c r="F29" s="21"/>
      <c r="G29" s="21"/>
      <c r="H29" s="21"/>
      <c r="I29" s="21"/>
      <c r="J29" s="21"/>
      <c r="K29" s="21"/>
      <c r="L29" s="21"/>
      <c r="M29" s="21"/>
      <c r="N29" s="21"/>
      <c r="W29" s="139"/>
    </row>
    <row r="30" spans="1:73">
      <c r="A30" s="181" t="s">
        <v>183</v>
      </c>
      <c r="B30" s="2"/>
      <c r="W30" s="139"/>
    </row>
    <row r="31" spans="1:73">
      <c r="A31" s="181" t="s">
        <v>184</v>
      </c>
      <c r="W31" s="140"/>
    </row>
    <row r="32" spans="1:73">
      <c r="A32" s="2" t="s">
        <v>209</v>
      </c>
      <c r="B32" s="2"/>
    </row>
    <row r="33" spans="1:73">
      <c r="B33" s="2"/>
    </row>
    <row r="34" spans="1:73">
      <c r="B34" s="2"/>
    </row>
    <row r="35" spans="1:73">
      <c r="A35" s="2"/>
      <c r="B35" s="2"/>
      <c r="C35" s="64"/>
      <c r="D35" s="64"/>
      <c r="E35" s="64"/>
      <c r="F35" s="64"/>
      <c r="G35" s="64"/>
      <c r="H35" s="64"/>
      <c r="I35" s="64"/>
      <c r="J35" s="64"/>
      <c r="K35" s="64"/>
      <c r="L35" s="64"/>
      <c r="M35" s="64"/>
      <c r="N35" s="64"/>
      <c r="O35" s="64"/>
      <c r="P35" s="64"/>
      <c r="Q35" s="64"/>
      <c r="R35" s="64"/>
      <c r="S35" s="64"/>
      <c r="T35" s="64"/>
      <c r="U35" s="64"/>
      <c r="V35" s="64"/>
      <c r="W35" s="64"/>
      <c r="X35" s="64"/>
    </row>
    <row r="36" spans="1:73" ht="27" customHeight="1">
      <c r="A36" s="63" t="s">
        <v>169</v>
      </c>
      <c r="B36" s="1"/>
      <c r="Y36" s="64"/>
      <c r="Z36" s="64"/>
      <c r="AA36" s="64"/>
      <c r="AB36" s="64"/>
      <c r="AC36" s="164"/>
      <c r="AD36" s="63" t="s">
        <v>170</v>
      </c>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164"/>
      <c r="BD36" s="164"/>
      <c r="BE36" s="247" t="s">
        <v>171</v>
      </c>
      <c r="BF36" s="247"/>
      <c r="BG36" s="247"/>
      <c r="BH36" s="247"/>
      <c r="BI36" s="247"/>
      <c r="BJ36" s="247"/>
      <c r="BK36" s="247"/>
      <c r="BL36" s="247"/>
      <c r="BM36" s="247"/>
      <c r="BN36" s="247"/>
      <c r="BO36" s="247"/>
      <c r="BP36" s="64"/>
      <c r="BQ36" s="64"/>
      <c r="BR36" s="64"/>
      <c r="BS36" s="64"/>
      <c r="BT36" s="64"/>
      <c r="BU36" s="64"/>
    </row>
    <row r="37" spans="1:73">
      <c r="A37" s="1"/>
      <c r="B37" s="93"/>
      <c r="C37" s="94" t="s">
        <v>91</v>
      </c>
      <c r="D37" s="20">
        <v>2000</v>
      </c>
      <c r="E37" s="20">
        <v>2001</v>
      </c>
      <c r="F37" s="20">
        <v>2002</v>
      </c>
      <c r="G37" s="20">
        <v>2003</v>
      </c>
      <c r="H37" s="20">
        <v>2004</v>
      </c>
      <c r="I37" s="20">
        <v>2005</v>
      </c>
      <c r="J37" s="20">
        <v>2006</v>
      </c>
      <c r="K37" s="20">
        <v>2007</v>
      </c>
      <c r="L37" s="20">
        <v>2008</v>
      </c>
      <c r="M37" s="20">
        <v>2009</v>
      </c>
      <c r="N37" s="20">
        <v>2010</v>
      </c>
      <c r="O37" s="20">
        <v>2011</v>
      </c>
      <c r="P37" s="20">
        <v>2012</v>
      </c>
      <c r="Q37" s="20">
        <v>2013</v>
      </c>
      <c r="R37" s="20">
        <v>2014</v>
      </c>
      <c r="S37" s="20">
        <v>2015</v>
      </c>
      <c r="T37" s="20">
        <v>2016</v>
      </c>
      <c r="U37" s="20">
        <v>2017</v>
      </c>
      <c r="V37" s="20">
        <v>2018</v>
      </c>
      <c r="W37" s="20">
        <v>2019</v>
      </c>
      <c r="X37" s="20">
        <v>2020</v>
      </c>
      <c r="Y37" s="20">
        <v>2021</v>
      </c>
      <c r="Z37" s="20">
        <v>2022</v>
      </c>
      <c r="AA37" s="20">
        <v>2023</v>
      </c>
      <c r="AB37" s="20">
        <v>2024</v>
      </c>
      <c r="AC37" s="157"/>
      <c r="AD37" s="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D37" s="164"/>
      <c r="BE37" s="1"/>
      <c r="BF37" s="174"/>
      <c r="BG37" s="174"/>
      <c r="BH37" s="174"/>
      <c r="BI37" s="174"/>
      <c r="BJ37" s="174"/>
      <c r="BK37" s="174"/>
      <c r="BL37" s="174"/>
      <c r="BM37" s="174"/>
      <c r="BN37" s="174"/>
      <c r="BO37" s="174"/>
      <c r="BP37" s="174"/>
      <c r="BQ37" s="174"/>
    </row>
    <row r="38" spans="1:73">
      <c r="A38" s="93" t="s">
        <v>90</v>
      </c>
      <c r="B38" s="104" t="s">
        <v>152</v>
      </c>
      <c r="C38" s="105"/>
      <c r="D38" s="59" t="s">
        <v>153</v>
      </c>
      <c r="E38" s="59" t="s">
        <v>153</v>
      </c>
      <c r="F38" s="59" t="s">
        <v>153</v>
      </c>
      <c r="G38" s="59" t="s">
        <v>153</v>
      </c>
      <c r="H38" s="59" t="s">
        <v>153</v>
      </c>
      <c r="I38" s="59" t="s">
        <v>153</v>
      </c>
      <c r="J38" s="59" t="s">
        <v>153</v>
      </c>
      <c r="K38" s="59" t="s">
        <v>153</v>
      </c>
      <c r="L38" s="59" t="s">
        <v>153</v>
      </c>
      <c r="M38" s="59" t="s">
        <v>153</v>
      </c>
      <c r="N38" s="59">
        <v>17.75</v>
      </c>
      <c r="O38" s="59">
        <v>17.88</v>
      </c>
      <c r="P38" s="59">
        <v>20.55</v>
      </c>
      <c r="Q38" s="59">
        <v>18.600000000000001</v>
      </c>
      <c r="R38" s="59">
        <v>18.29</v>
      </c>
      <c r="S38" s="59">
        <v>18.04</v>
      </c>
      <c r="T38" s="59">
        <v>18.63</v>
      </c>
      <c r="U38" s="59">
        <v>18.309999999999999</v>
      </c>
      <c r="V38" s="59">
        <v>18.04</v>
      </c>
      <c r="W38" s="59">
        <v>16.940000000000001</v>
      </c>
      <c r="X38" s="59">
        <v>17.190000000000001</v>
      </c>
      <c r="Y38" s="59">
        <v>18.510000000000002</v>
      </c>
      <c r="Z38" s="59">
        <v>15.1</v>
      </c>
      <c r="AA38" s="224">
        <v>35.89</v>
      </c>
      <c r="AB38" s="224">
        <v>39.396000000000001</v>
      </c>
      <c r="AC38" s="162"/>
      <c r="AE38" s="20">
        <v>2000</v>
      </c>
      <c r="AF38" s="20">
        <v>2001</v>
      </c>
      <c r="AG38" s="20">
        <v>2002</v>
      </c>
      <c r="AH38" s="20">
        <v>2003</v>
      </c>
      <c r="AI38" s="20">
        <v>2004</v>
      </c>
      <c r="AJ38" s="20">
        <v>2005</v>
      </c>
      <c r="AK38" s="20">
        <v>2006</v>
      </c>
      <c r="AL38" s="20">
        <v>2007</v>
      </c>
      <c r="AM38" s="20">
        <v>2008</v>
      </c>
      <c r="AN38" s="20">
        <v>2009</v>
      </c>
      <c r="AO38" s="20">
        <v>2010</v>
      </c>
      <c r="AP38" s="20">
        <v>2011</v>
      </c>
      <c r="AQ38" s="20">
        <v>2012</v>
      </c>
      <c r="AR38" s="20">
        <v>2013</v>
      </c>
      <c r="AS38" s="20">
        <v>2014</v>
      </c>
      <c r="AT38" s="20">
        <v>2015</v>
      </c>
      <c r="AU38" s="20">
        <v>2016</v>
      </c>
      <c r="AV38" s="20">
        <v>2017</v>
      </c>
      <c r="AW38" s="20">
        <v>2018</v>
      </c>
      <c r="AX38" s="20">
        <v>2019</v>
      </c>
      <c r="AY38" s="20">
        <v>2020</v>
      </c>
      <c r="AZ38" s="20">
        <v>2021</v>
      </c>
      <c r="BA38" s="20">
        <v>2022</v>
      </c>
      <c r="BB38" s="20">
        <v>2023</v>
      </c>
      <c r="BC38" s="20">
        <v>2024</v>
      </c>
      <c r="BD38" s="164"/>
      <c r="BF38" s="20">
        <v>2010</v>
      </c>
      <c r="BG38" s="20">
        <v>2011</v>
      </c>
      <c r="BH38" s="20">
        <v>2012</v>
      </c>
      <c r="BI38" s="20">
        <v>2013</v>
      </c>
      <c r="BJ38" s="20">
        <v>2014</v>
      </c>
      <c r="BK38" s="20">
        <v>2015</v>
      </c>
      <c r="BL38" s="20">
        <v>2016</v>
      </c>
      <c r="BM38" s="20">
        <v>2017</v>
      </c>
      <c r="BN38" s="20">
        <v>2018</v>
      </c>
      <c r="BO38" s="20">
        <v>2019</v>
      </c>
      <c r="BP38" s="20">
        <v>2020</v>
      </c>
      <c r="BQ38" s="20">
        <v>2021</v>
      </c>
      <c r="BR38" s="20">
        <v>2022</v>
      </c>
      <c r="BS38" s="20">
        <v>2023</v>
      </c>
      <c r="BT38" s="20">
        <v>2024</v>
      </c>
    </row>
    <row r="39" spans="1:73">
      <c r="A39" s="106" t="s">
        <v>16</v>
      </c>
      <c r="B39" s="104" t="s">
        <v>16</v>
      </c>
      <c r="C39" s="105"/>
      <c r="D39" s="59" t="s">
        <v>153</v>
      </c>
      <c r="E39" s="59" t="s">
        <v>153</v>
      </c>
      <c r="F39" s="59" t="s">
        <v>153</v>
      </c>
      <c r="G39" s="59" t="s">
        <v>153</v>
      </c>
      <c r="H39" s="59" t="s">
        <v>153</v>
      </c>
      <c r="I39" s="59" t="s">
        <v>153</v>
      </c>
      <c r="J39" s="59" t="s">
        <v>153</v>
      </c>
      <c r="K39" s="59" t="s">
        <v>153</v>
      </c>
      <c r="L39" s="59" t="s">
        <v>153</v>
      </c>
      <c r="M39" s="59" t="s">
        <v>153</v>
      </c>
      <c r="N39" s="59">
        <v>24.74</v>
      </c>
      <c r="O39" s="59">
        <v>24.92</v>
      </c>
      <c r="P39" s="59">
        <v>22.1</v>
      </c>
      <c r="Q39" s="59">
        <v>22.82</v>
      </c>
      <c r="R39" s="59">
        <v>22.93</v>
      </c>
      <c r="S39" s="59">
        <v>22.98</v>
      </c>
      <c r="T39" s="59">
        <v>23.48</v>
      </c>
      <c r="U39" s="59">
        <v>23.23</v>
      </c>
      <c r="V39" s="59">
        <v>23.1</v>
      </c>
      <c r="W39" s="59">
        <v>23.81</v>
      </c>
      <c r="X39" s="59">
        <v>23.95</v>
      </c>
      <c r="Y39" s="59">
        <v>25.71</v>
      </c>
      <c r="Z39" s="59">
        <f>Z40-Z38</f>
        <v>20.979999999999997</v>
      </c>
      <c r="AA39" s="225"/>
      <c r="AB39" s="225"/>
      <c r="AC39" s="161"/>
      <c r="AD39" s="95" t="s">
        <v>99</v>
      </c>
      <c r="AE39" s="96">
        <v>100</v>
      </c>
      <c r="AF39" s="96">
        <v>99.79</v>
      </c>
      <c r="AG39" s="96">
        <v>101.18</v>
      </c>
      <c r="AH39" s="96">
        <v>100</v>
      </c>
      <c r="AI39" s="96">
        <v>103.19</v>
      </c>
      <c r="AJ39" s="96">
        <v>104.1</v>
      </c>
      <c r="AK39" s="96">
        <v>106.66</v>
      </c>
      <c r="AL39" s="96">
        <v>109.26</v>
      </c>
      <c r="AM39" s="96">
        <v>108.89</v>
      </c>
      <c r="AN39" s="96">
        <v>111.59</v>
      </c>
      <c r="AO39" s="96">
        <v>109.88</v>
      </c>
      <c r="AP39" s="96">
        <v>110.86</v>
      </c>
      <c r="AQ39" s="96">
        <v>111.81</v>
      </c>
      <c r="AR39" s="96">
        <v>111.67</v>
      </c>
      <c r="AS39" s="96">
        <v>114.12</v>
      </c>
      <c r="AT39" s="96">
        <v>114.96</v>
      </c>
      <c r="AU39" s="96">
        <v>117.16</v>
      </c>
      <c r="AV39" s="96">
        <v>117.25</v>
      </c>
      <c r="AW39" s="96">
        <v>117.93</v>
      </c>
      <c r="AX39" s="96">
        <v>116</v>
      </c>
      <c r="AY39" s="96">
        <v>109.81</v>
      </c>
      <c r="AZ39" s="96">
        <v>120.89</v>
      </c>
      <c r="BA39" s="96">
        <v>103.93</v>
      </c>
      <c r="BB39" s="96">
        <v>104.11</v>
      </c>
      <c r="BC39" s="96">
        <v>112.43</v>
      </c>
      <c r="BD39" s="164"/>
      <c r="BE39" s="95" t="s">
        <v>99</v>
      </c>
      <c r="BF39" s="96">
        <v>100</v>
      </c>
      <c r="BG39" s="96">
        <v>100.89</v>
      </c>
      <c r="BH39" s="96">
        <v>101.76</v>
      </c>
      <c r="BI39" s="96">
        <v>101.63</v>
      </c>
      <c r="BJ39" s="96">
        <v>103.85</v>
      </c>
      <c r="BK39" s="96">
        <v>104.62</v>
      </c>
      <c r="BL39" s="96">
        <v>106.62</v>
      </c>
      <c r="BM39" s="96">
        <v>106.71</v>
      </c>
      <c r="BN39" s="96">
        <v>107.33</v>
      </c>
      <c r="BO39" s="96">
        <v>105.57</v>
      </c>
      <c r="BP39" s="96">
        <v>99.94</v>
      </c>
      <c r="BQ39" s="96">
        <v>110.02</v>
      </c>
      <c r="BR39" s="96">
        <v>94.58</v>
      </c>
      <c r="BS39" s="96">
        <v>94.75</v>
      </c>
      <c r="BT39" s="96">
        <v>102.32</v>
      </c>
    </row>
    <row r="40" spans="1:73">
      <c r="A40" s="107"/>
      <c r="B40" s="104" t="s">
        <v>162</v>
      </c>
      <c r="C40" s="105"/>
      <c r="D40" s="59">
        <v>41.17</v>
      </c>
      <c r="E40" s="59">
        <v>41.02</v>
      </c>
      <c r="F40" s="59">
        <v>41.28</v>
      </c>
      <c r="G40" s="59">
        <v>40.659999999999997</v>
      </c>
      <c r="H40" s="59">
        <v>42.04</v>
      </c>
      <c r="I40" s="59">
        <v>42.02</v>
      </c>
      <c r="J40" s="59">
        <v>42.23</v>
      </c>
      <c r="K40" s="59">
        <v>43.03</v>
      </c>
      <c r="L40" s="59">
        <v>43.02</v>
      </c>
      <c r="M40" s="59">
        <v>44.25</v>
      </c>
      <c r="N40" s="59">
        <v>42.6</v>
      </c>
      <c r="O40" s="59">
        <v>42.8</v>
      </c>
      <c r="P40" s="59">
        <v>42.7</v>
      </c>
      <c r="Q40" s="59">
        <v>41.4</v>
      </c>
      <c r="R40" s="59">
        <v>41.22</v>
      </c>
      <c r="S40" s="59">
        <v>41.02</v>
      </c>
      <c r="T40" s="59">
        <v>42.11</v>
      </c>
      <c r="U40" s="59">
        <v>41.54</v>
      </c>
      <c r="V40" s="59">
        <v>41.14</v>
      </c>
      <c r="W40" s="59">
        <v>40.75</v>
      </c>
      <c r="X40" s="59">
        <v>41.14</v>
      </c>
      <c r="Y40" s="59">
        <v>44.22</v>
      </c>
      <c r="Z40" s="59">
        <v>36.08</v>
      </c>
      <c r="AA40" s="226"/>
      <c r="AB40" s="226"/>
      <c r="AC40" s="162"/>
      <c r="AZ40" s="145"/>
      <c r="BA40" s="145"/>
      <c r="BB40" s="145"/>
      <c r="BC40" s="169"/>
      <c r="BD40" s="164"/>
    </row>
    <row r="41" spans="1:73" ht="45">
      <c r="A41" s="152" t="s">
        <v>30</v>
      </c>
      <c r="B41" s="108" t="s">
        <v>154</v>
      </c>
      <c r="C41" s="100"/>
      <c r="D41" s="46" t="s">
        <v>153</v>
      </c>
      <c r="E41" s="46" t="s">
        <v>153</v>
      </c>
      <c r="F41" s="46" t="s">
        <v>153</v>
      </c>
      <c r="G41" s="46" t="s">
        <v>153</v>
      </c>
      <c r="H41" s="46" t="s">
        <v>153</v>
      </c>
      <c r="I41" s="46" t="s">
        <v>153</v>
      </c>
      <c r="J41" s="46" t="s">
        <v>153</v>
      </c>
      <c r="K41" s="46" t="s">
        <v>153</v>
      </c>
      <c r="L41" s="46" t="s">
        <v>153</v>
      </c>
      <c r="M41" s="46" t="s">
        <v>153</v>
      </c>
      <c r="N41" s="46">
        <v>41.15</v>
      </c>
      <c r="O41" s="46">
        <v>41.61</v>
      </c>
      <c r="P41" s="46">
        <v>42.1</v>
      </c>
      <c r="Q41" s="46">
        <v>42.04</v>
      </c>
      <c r="R41" s="46">
        <v>41.92</v>
      </c>
      <c r="S41" s="46">
        <v>40.82</v>
      </c>
      <c r="T41" s="46">
        <v>41.57</v>
      </c>
      <c r="U41" s="46">
        <v>41.64</v>
      </c>
      <c r="V41" s="46">
        <v>41.13</v>
      </c>
      <c r="W41" s="46">
        <v>40.340000000000003</v>
      </c>
      <c r="X41" s="46">
        <v>37.5</v>
      </c>
      <c r="Y41" s="46">
        <v>39.49</v>
      </c>
      <c r="Z41" s="46">
        <f>32.36+1.64</f>
        <v>34</v>
      </c>
      <c r="AA41" s="219">
        <v>103.51</v>
      </c>
      <c r="AB41" s="219">
        <v>111.521</v>
      </c>
      <c r="AC41" s="165"/>
      <c r="AD41" s="139"/>
    </row>
    <row r="42" spans="1:73" ht="15" customHeight="1">
      <c r="A42" s="153"/>
      <c r="B42" s="108" t="s">
        <v>155</v>
      </c>
      <c r="C42" s="100"/>
      <c r="D42" s="46" t="s">
        <v>153</v>
      </c>
      <c r="E42" s="46" t="s">
        <v>153</v>
      </c>
      <c r="F42" s="46" t="s">
        <v>153</v>
      </c>
      <c r="G42" s="46" t="s">
        <v>153</v>
      </c>
      <c r="H42" s="46" t="s">
        <v>153</v>
      </c>
      <c r="I42" s="46" t="s">
        <v>153</v>
      </c>
      <c r="J42" s="46" t="s">
        <v>153</v>
      </c>
      <c r="K42" s="46" t="s">
        <v>153</v>
      </c>
      <c r="L42" s="46" t="s">
        <v>153</v>
      </c>
      <c r="M42" s="46" t="s">
        <v>153</v>
      </c>
      <c r="N42" s="46">
        <v>65.88</v>
      </c>
      <c r="O42" s="46">
        <v>66.459999999999994</v>
      </c>
      <c r="P42" s="46">
        <v>66.400000000000006</v>
      </c>
      <c r="Q42" s="46">
        <v>67.52</v>
      </c>
      <c r="R42" s="46">
        <v>70.73</v>
      </c>
      <c r="S42" s="46">
        <v>73.03</v>
      </c>
      <c r="T42" s="46">
        <v>74.2</v>
      </c>
      <c r="U42" s="46">
        <v>74.3</v>
      </c>
      <c r="V42" s="46">
        <v>75.040000000000006</v>
      </c>
      <c r="W42" s="46">
        <v>73.3</v>
      </c>
      <c r="X42" s="46">
        <v>67.02</v>
      </c>
      <c r="Y42" s="46">
        <v>77.040000000000006</v>
      </c>
      <c r="Z42" s="46">
        <f>Z43-Z41</f>
        <v>66.61</v>
      </c>
      <c r="AA42" s="220"/>
      <c r="AB42" s="220">
        <v>0.94499999999999995</v>
      </c>
      <c r="AC42" s="165"/>
      <c r="AD42" s="139"/>
    </row>
    <row r="43" spans="1:73">
      <c r="A43" s="153"/>
      <c r="B43" s="108" t="s">
        <v>156</v>
      </c>
      <c r="C43" s="100"/>
      <c r="D43" s="59" t="s">
        <v>153</v>
      </c>
      <c r="E43" s="59" t="s">
        <v>153</v>
      </c>
      <c r="F43" s="59" t="s">
        <v>153</v>
      </c>
      <c r="G43" s="59" t="s">
        <v>153</v>
      </c>
      <c r="H43" s="59" t="s">
        <v>153</v>
      </c>
      <c r="I43" s="59" t="s">
        <v>153</v>
      </c>
      <c r="J43" s="59" t="s">
        <v>153</v>
      </c>
      <c r="K43" s="59" t="s">
        <v>153</v>
      </c>
      <c r="L43" s="59" t="s">
        <v>153</v>
      </c>
      <c r="M43" s="59" t="s">
        <v>153</v>
      </c>
      <c r="N43" s="59">
        <v>107.03</v>
      </c>
      <c r="O43" s="59">
        <v>108.07</v>
      </c>
      <c r="P43" s="59">
        <v>108.5</v>
      </c>
      <c r="Q43" s="59">
        <v>109.56</v>
      </c>
      <c r="R43" s="59">
        <v>112.65</v>
      </c>
      <c r="S43" s="59">
        <v>113.85</v>
      </c>
      <c r="T43" s="59">
        <v>115.77</v>
      </c>
      <c r="U43" s="59">
        <v>115.94</v>
      </c>
      <c r="V43" s="59">
        <v>116.18</v>
      </c>
      <c r="W43" s="59">
        <v>113.64</v>
      </c>
      <c r="X43" s="59">
        <v>104.51</v>
      </c>
      <c r="Y43" s="141">
        <v>116.5</v>
      </c>
      <c r="Z43" s="141">
        <v>100.61</v>
      </c>
      <c r="AA43" s="220"/>
      <c r="AB43" s="220">
        <v>2.7250000000000001</v>
      </c>
      <c r="AC43" s="163"/>
    </row>
    <row r="44" spans="1:73">
      <c r="A44" s="153"/>
      <c r="B44" s="108">
        <v>393</v>
      </c>
      <c r="C44" s="100"/>
      <c r="D44" s="46" t="s">
        <v>153</v>
      </c>
      <c r="E44" s="46" t="s">
        <v>153</v>
      </c>
      <c r="F44" s="46" t="s">
        <v>153</v>
      </c>
      <c r="G44" s="46" t="s">
        <v>153</v>
      </c>
      <c r="H44" s="46" t="s">
        <v>153</v>
      </c>
      <c r="I44" s="46" t="s">
        <v>153</v>
      </c>
      <c r="J44" s="46" t="s">
        <v>153</v>
      </c>
      <c r="K44" s="46" t="s">
        <v>153</v>
      </c>
      <c r="L44" s="46" t="s">
        <v>153</v>
      </c>
      <c r="M44" s="46" t="s">
        <v>153</v>
      </c>
      <c r="N44" s="46">
        <v>0</v>
      </c>
      <c r="O44" s="46">
        <v>0</v>
      </c>
      <c r="P44" s="46">
        <v>0.95</v>
      </c>
      <c r="Q44" s="46">
        <v>0.94</v>
      </c>
      <c r="R44" s="46">
        <v>0.94</v>
      </c>
      <c r="S44" s="46">
        <v>0.95</v>
      </c>
      <c r="T44" s="46">
        <v>0.96</v>
      </c>
      <c r="U44" s="46">
        <v>0.95</v>
      </c>
      <c r="V44" s="46">
        <v>0.95</v>
      </c>
      <c r="W44" s="46">
        <v>0.92</v>
      </c>
      <c r="X44" s="46">
        <v>0.83</v>
      </c>
      <c r="Y44" s="46">
        <v>0.91</v>
      </c>
      <c r="Z44" s="46">
        <v>0.84</v>
      </c>
      <c r="AA44" s="46">
        <v>0.83</v>
      </c>
      <c r="AB44" s="46">
        <v>3.67</v>
      </c>
      <c r="AC44" s="162"/>
    </row>
    <row r="45" spans="1:73">
      <c r="A45" s="153"/>
      <c r="B45" s="108" t="s">
        <v>157</v>
      </c>
      <c r="C45" s="100"/>
      <c r="D45" s="46" t="s">
        <v>153</v>
      </c>
      <c r="E45" s="46" t="s">
        <v>153</v>
      </c>
      <c r="F45" s="46" t="s">
        <v>153</v>
      </c>
      <c r="G45" s="46" t="s">
        <v>153</v>
      </c>
      <c r="H45" s="46" t="s">
        <v>153</v>
      </c>
      <c r="I45" s="46" t="s">
        <v>153</v>
      </c>
      <c r="J45" s="46" t="s">
        <v>153</v>
      </c>
      <c r="K45" s="46" t="s">
        <v>153</v>
      </c>
      <c r="L45" s="46" t="s">
        <v>153</v>
      </c>
      <c r="M45" s="46" t="s">
        <v>153</v>
      </c>
      <c r="N45" s="46">
        <v>2.5</v>
      </c>
      <c r="O45" s="46">
        <v>2.52</v>
      </c>
      <c r="P45" s="46">
        <v>2.52</v>
      </c>
      <c r="Q45" s="46">
        <v>2.48</v>
      </c>
      <c r="R45" s="46">
        <v>2.8</v>
      </c>
      <c r="S45" s="46">
        <v>2.79</v>
      </c>
      <c r="T45" s="46">
        <v>2.85</v>
      </c>
      <c r="U45" s="46">
        <v>2.68</v>
      </c>
      <c r="V45" s="46">
        <v>2.72</v>
      </c>
      <c r="W45" s="46">
        <v>2.69</v>
      </c>
      <c r="X45" s="46">
        <v>2.54</v>
      </c>
      <c r="Y45" s="46">
        <v>2.81</v>
      </c>
      <c r="Z45" s="46">
        <v>2.6</v>
      </c>
      <c r="AA45" s="46">
        <v>2.66</v>
      </c>
      <c r="AB45" s="46">
        <v>115.191</v>
      </c>
      <c r="AC45" s="162"/>
    </row>
    <row r="46" spans="1:73">
      <c r="A46" s="153"/>
      <c r="B46" s="108" t="s">
        <v>158</v>
      </c>
      <c r="C46" s="100"/>
      <c r="D46" s="59" t="s">
        <v>153</v>
      </c>
      <c r="E46" s="59" t="s">
        <v>153</v>
      </c>
      <c r="F46" s="59" t="s">
        <v>153</v>
      </c>
      <c r="G46" s="59" t="s">
        <v>153</v>
      </c>
      <c r="H46" s="59" t="s">
        <v>153</v>
      </c>
      <c r="I46" s="59" t="s">
        <v>153</v>
      </c>
      <c r="J46" s="59" t="s">
        <v>153</v>
      </c>
      <c r="K46" s="59" t="s">
        <v>153</v>
      </c>
      <c r="L46" s="59" t="s">
        <v>153</v>
      </c>
      <c r="M46" s="59" t="s">
        <v>153</v>
      </c>
      <c r="N46" s="59">
        <v>2.5</v>
      </c>
      <c r="O46" s="59">
        <v>2.52</v>
      </c>
      <c r="P46" s="59">
        <v>3.46</v>
      </c>
      <c r="Q46" s="59">
        <v>3.42</v>
      </c>
      <c r="R46" s="59">
        <v>3.74</v>
      </c>
      <c r="S46" s="59">
        <v>3.74</v>
      </c>
      <c r="T46" s="59">
        <v>3.72</v>
      </c>
      <c r="U46" s="59">
        <v>3.63</v>
      </c>
      <c r="V46" s="59">
        <v>3.67</v>
      </c>
      <c r="W46" s="59">
        <v>3.62</v>
      </c>
      <c r="X46" s="59">
        <v>3.37</v>
      </c>
      <c r="Y46" s="59">
        <v>3.72</v>
      </c>
      <c r="Z46" s="59">
        <v>3.44</v>
      </c>
      <c r="AA46" s="59">
        <v>3.49</v>
      </c>
      <c r="AB46" s="59">
        <v>3.67</v>
      </c>
      <c r="AC46" s="162"/>
    </row>
    <row r="47" spans="1:73">
      <c r="A47" s="153"/>
      <c r="B47" s="108" t="s">
        <v>159</v>
      </c>
      <c r="C47" s="100"/>
      <c r="D47" s="59">
        <v>101.5</v>
      </c>
      <c r="E47" s="59">
        <v>101.3</v>
      </c>
      <c r="F47" s="59">
        <v>103</v>
      </c>
      <c r="G47" s="59">
        <v>101.9</v>
      </c>
      <c r="H47" s="59">
        <v>105.1</v>
      </c>
      <c r="I47" s="59">
        <v>105.5</v>
      </c>
      <c r="J47" s="59">
        <v>106.1</v>
      </c>
      <c r="K47" s="59">
        <v>108</v>
      </c>
      <c r="L47" s="59">
        <v>107.55</v>
      </c>
      <c r="M47" s="59">
        <v>110.31</v>
      </c>
      <c r="N47" s="59">
        <v>109.5</v>
      </c>
      <c r="O47" s="59">
        <v>110.6</v>
      </c>
      <c r="P47" s="59">
        <v>112</v>
      </c>
      <c r="Q47" s="59">
        <v>113</v>
      </c>
      <c r="R47" s="59">
        <v>116.39</v>
      </c>
      <c r="S47" s="59">
        <v>117.59</v>
      </c>
      <c r="T47" s="59">
        <v>119.49</v>
      </c>
      <c r="U47" s="59">
        <v>119.57</v>
      </c>
      <c r="V47" s="59">
        <v>119.85</v>
      </c>
      <c r="W47" s="59">
        <v>117.26</v>
      </c>
      <c r="X47" s="59">
        <v>107.88</v>
      </c>
      <c r="Y47" s="59">
        <v>120.2</v>
      </c>
      <c r="Z47" s="59">
        <f>Z43+Z46</f>
        <v>104.05</v>
      </c>
      <c r="AA47" s="59">
        <v>106.99</v>
      </c>
      <c r="AB47" s="59">
        <v>115.191</v>
      </c>
      <c r="AC47" s="162"/>
      <c r="AD47" s="21"/>
    </row>
    <row r="48" spans="1:73">
      <c r="A48" s="153"/>
      <c r="B48" s="109" t="s">
        <v>160</v>
      </c>
      <c r="C48" s="100" t="s">
        <v>217</v>
      </c>
      <c r="D48" s="116">
        <v>0</v>
      </c>
      <c r="E48" s="116">
        <v>0</v>
      </c>
      <c r="F48" s="116">
        <v>0</v>
      </c>
      <c r="G48" s="116">
        <v>0</v>
      </c>
      <c r="H48" s="116">
        <v>0</v>
      </c>
      <c r="I48" s="116">
        <v>0</v>
      </c>
      <c r="J48" s="116">
        <v>0</v>
      </c>
      <c r="K48" s="116">
        <v>0</v>
      </c>
      <c r="L48" s="116">
        <v>0</v>
      </c>
      <c r="M48" s="116">
        <v>0</v>
      </c>
      <c r="N48" s="116">
        <v>0</v>
      </c>
      <c r="O48" s="116">
        <v>0</v>
      </c>
      <c r="P48" s="116">
        <v>0</v>
      </c>
      <c r="Q48" s="116">
        <v>0</v>
      </c>
      <c r="R48" s="116">
        <v>0</v>
      </c>
      <c r="S48" s="116">
        <v>0</v>
      </c>
      <c r="T48" s="116">
        <v>0</v>
      </c>
      <c r="U48" s="116">
        <v>0</v>
      </c>
      <c r="V48" s="116">
        <v>0</v>
      </c>
      <c r="W48" s="116">
        <v>0</v>
      </c>
      <c r="X48" s="116">
        <v>0</v>
      </c>
      <c r="Y48" s="116">
        <v>0</v>
      </c>
      <c r="Z48" s="116">
        <v>0</v>
      </c>
      <c r="AA48" s="116">
        <v>0</v>
      </c>
      <c r="AB48" s="116">
        <v>0</v>
      </c>
      <c r="AC48" s="189"/>
      <c r="AD48" s="155"/>
    </row>
    <row r="49" spans="1:73">
      <c r="A49" s="154"/>
      <c r="B49" s="108"/>
      <c r="C49" s="58" t="s">
        <v>36</v>
      </c>
      <c r="D49" s="59" t="s">
        <v>153</v>
      </c>
      <c r="E49" s="59" t="s">
        <v>153</v>
      </c>
      <c r="F49" s="59" t="s">
        <v>153</v>
      </c>
      <c r="G49" s="59" t="s">
        <v>153</v>
      </c>
      <c r="H49" s="59" t="s">
        <v>153</v>
      </c>
      <c r="I49" s="59" t="s">
        <v>153</v>
      </c>
      <c r="J49" s="59" t="s">
        <v>153</v>
      </c>
      <c r="K49" s="59" t="s">
        <v>153</v>
      </c>
      <c r="L49" s="59" t="s">
        <v>153</v>
      </c>
      <c r="M49" s="59" t="s">
        <v>153</v>
      </c>
      <c r="N49" s="59" t="s">
        <v>153</v>
      </c>
      <c r="O49" s="59" t="s">
        <v>153</v>
      </c>
      <c r="P49" s="59" t="s">
        <v>153</v>
      </c>
      <c r="Q49" s="59" t="s">
        <v>153</v>
      </c>
      <c r="R49" s="59" t="s">
        <v>153</v>
      </c>
      <c r="S49" s="59" t="s">
        <v>153</v>
      </c>
      <c r="T49" s="59" t="s">
        <v>153</v>
      </c>
      <c r="U49" s="59" t="s">
        <v>153</v>
      </c>
      <c r="V49" s="59" t="s">
        <v>153</v>
      </c>
      <c r="W49" s="59" t="s">
        <v>153</v>
      </c>
      <c r="X49" s="59" t="s">
        <v>153</v>
      </c>
      <c r="Y49" s="59">
        <v>315.39999999999998</v>
      </c>
      <c r="Z49" s="59">
        <f>Z47</f>
        <v>104.05</v>
      </c>
      <c r="AA49" s="59">
        <v>106.99</v>
      </c>
      <c r="AB49" s="59">
        <v>115.191</v>
      </c>
      <c r="AC49" s="162"/>
    </row>
    <row r="50" spans="1:73">
      <c r="A50" s="146" t="s">
        <v>89</v>
      </c>
      <c r="B50" s="147"/>
      <c r="C50" s="100" t="s">
        <v>2</v>
      </c>
      <c r="D50" s="46">
        <v>1.43</v>
      </c>
      <c r="E50" s="46">
        <v>1.48</v>
      </c>
      <c r="F50" s="46">
        <v>1.52</v>
      </c>
      <c r="G50" s="46">
        <v>1.54</v>
      </c>
      <c r="H50" s="46">
        <v>1.56</v>
      </c>
      <c r="I50" s="46">
        <v>2.08</v>
      </c>
      <c r="J50" s="46">
        <v>3.47</v>
      </c>
      <c r="K50" s="46">
        <v>3.87</v>
      </c>
      <c r="L50" s="46">
        <v>3.91</v>
      </c>
      <c r="M50" s="46">
        <v>3.94</v>
      </c>
      <c r="N50" s="46">
        <v>3.94</v>
      </c>
      <c r="O50" s="46">
        <v>4</v>
      </c>
      <c r="P50" s="46">
        <v>4.0999999999999996</v>
      </c>
      <c r="Q50" s="46">
        <v>4.25</v>
      </c>
      <c r="R50" s="46">
        <v>4.5599999999999996</v>
      </c>
      <c r="S50" s="46">
        <v>4.78</v>
      </c>
      <c r="T50" s="46">
        <v>4.95</v>
      </c>
      <c r="U50" s="46">
        <v>5.57</v>
      </c>
      <c r="V50" s="46">
        <v>6.65</v>
      </c>
      <c r="W50" s="46">
        <v>6.85</v>
      </c>
      <c r="X50" s="46">
        <v>6.9258980000000001</v>
      </c>
      <c r="Y50" s="46">
        <v>7.35</v>
      </c>
      <c r="Z50" s="46">
        <v>7.24</v>
      </c>
      <c r="AA50" s="46">
        <v>7.14</v>
      </c>
      <c r="AB50" s="46">
        <v>7.4249999999999998</v>
      </c>
      <c r="AC50" s="162"/>
    </row>
    <row r="51" spans="1:73">
      <c r="A51" s="148"/>
      <c r="B51" s="149"/>
      <c r="C51" s="100" t="s">
        <v>3</v>
      </c>
      <c r="D51" s="46">
        <v>0</v>
      </c>
      <c r="E51" s="46">
        <v>0</v>
      </c>
      <c r="F51" s="46">
        <v>0</v>
      </c>
      <c r="G51" s="46">
        <v>0</v>
      </c>
      <c r="H51" s="46">
        <v>0</v>
      </c>
      <c r="I51" s="46">
        <v>0.41</v>
      </c>
      <c r="J51" s="46">
        <v>1.9</v>
      </c>
      <c r="K51" s="46">
        <v>2.54</v>
      </c>
      <c r="L51" s="46">
        <v>2.4300000000000002</v>
      </c>
      <c r="M51" s="46">
        <v>2.39</v>
      </c>
      <c r="N51" s="46">
        <v>2.2999999999999998</v>
      </c>
      <c r="O51" s="46">
        <v>2.35</v>
      </c>
      <c r="P51" s="46">
        <v>2.39</v>
      </c>
      <c r="Q51" s="46">
        <v>2.27</v>
      </c>
      <c r="R51" s="46">
        <v>2.27</v>
      </c>
      <c r="S51" s="46">
        <v>2.27</v>
      </c>
      <c r="T51" s="46">
        <v>2.2799999999999998</v>
      </c>
      <c r="U51" s="46">
        <v>2.27</v>
      </c>
      <c r="V51" s="46">
        <v>2.31</v>
      </c>
      <c r="W51" s="46">
        <v>2.2999999999999998</v>
      </c>
      <c r="X51" s="46">
        <v>2.2930000000000001</v>
      </c>
      <c r="Y51" s="46">
        <v>2.38</v>
      </c>
      <c r="Z51" s="46">
        <v>2.39</v>
      </c>
      <c r="AA51" s="46">
        <v>0</v>
      </c>
      <c r="AB51" s="46">
        <v>0</v>
      </c>
      <c r="AC51" s="162"/>
      <c r="AD51" s="11"/>
      <c r="AE51" s="11"/>
      <c r="AF51" s="11"/>
      <c r="AG51" s="11"/>
      <c r="AH51" s="11"/>
      <c r="AI51" s="11"/>
      <c r="AJ51" s="11"/>
      <c r="BE51" s="11"/>
      <c r="BF51" s="11"/>
      <c r="BG51" s="11"/>
      <c r="BH51" s="11"/>
      <c r="BI51" s="11"/>
      <c r="BJ51" s="11"/>
      <c r="BK51" s="11"/>
    </row>
    <row r="52" spans="1:73">
      <c r="A52" s="150"/>
      <c r="B52" s="151"/>
      <c r="C52" s="58" t="s">
        <v>36</v>
      </c>
      <c r="D52" s="59">
        <v>1.43</v>
      </c>
      <c r="E52" s="59">
        <v>1.48</v>
      </c>
      <c r="F52" s="59">
        <v>1.52</v>
      </c>
      <c r="G52" s="59">
        <v>1.54</v>
      </c>
      <c r="H52" s="59">
        <v>1.56</v>
      </c>
      <c r="I52" s="59">
        <v>2.4900000000000002</v>
      </c>
      <c r="J52" s="59">
        <v>5.38</v>
      </c>
      <c r="K52" s="59">
        <v>6.42</v>
      </c>
      <c r="L52" s="59">
        <v>6.34</v>
      </c>
      <c r="M52" s="59">
        <v>6.33</v>
      </c>
      <c r="N52" s="59">
        <v>6.24</v>
      </c>
      <c r="O52" s="59">
        <v>6.35</v>
      </c>
      <c r="P52" s="59">
        <v>6.42</v>
      </c>
      <c r="Q52" s="59">
        <v>6.52</v>
      </c>
      <c r="R52" s="59">
        <v>6.83</v>
      </c>
      <c r="S52" s="59">
        <v>7.05</v>
      </c>
      <c r="T52" s="59">
        <v>7.23</v>
      </c>
      <c r="U52" s="59">
        <v>7.85</v>
      </c>
      <c r="V52" s="59">
        <v>8.9600000000000009</v>
      </c>
      <c r="W52" s="59">
        <v>9.15</v>
      </c>
      <c r="X52" s="59">
        <v>9.2188979999999994</v>
      </c>
      <c r="Y52" s="59">
        <v>9.73</v>
      </c>
      <c r="Z52" s="59">
        <f>Z50+Z51</f>
        <v>9.6300000000000008</v>
      </c>
      <c r="AA52" s="59">
        <v>7.14</v>
      </c>
      <c r="AB52" s="59">
        <v>7.4249999999999998</v>
      </c>
      <c r="AC52" s="162"/>
      <c r="AD52" s="11"/>
      <c r="AE52" s="11"/>
      <c r="AF52" s="11"/>
      <c r="AG52" s="11"/>
      <c r="AH52" s="11"/>
      <c r="AI52" s="11"/>
      <c r="AJ52" s="11"/>
      <c r="BE52" s="11"/>
      <c r="BF52" s="11"/>
      <c r="BG52" s="11"/>
      <c r="BH52" s="11"/>
      <c r="BI52" s="11"/>
      <c r="BJ52" s="11"/>
      <c r="BK52" s="11"/>
    </row>
    <row r="53" spans="1:73">
      <c r="A53" s="110" t="s">
        <v>98</v>
      </c>
      <c r="B53" s="111"/>
      <c r="C53" s="112"/>
      <c r="D53" s="69">
        <v>144.1</v>
      </c>
      <c r="E53" s="69">
        <v>143.80000000000001</v>
      </c>
      <c r="F53" s="69">
        <v>145.80000000000001</v>
      </c>
      <c r="G53" s="69">
        <v>144.1</v>
      </c>
      <c r="H53" s="69">
        <v>148.69999999999999</v>
      </c>
      <c r="I53" s="69">
        <v>150.01</v>
      </c>
      <c r="J53" s="69">
        <v>153.69999999999999</v>
      </c>
      <c r="K53" s="69">
        <v>157.44</v>
      </c>
      <c r="L53" s="69">
        <v>156.91</v>
      </c>
      <c r="M53" s="69">
        <v>160.80000000000001</v>
      </c>
      <c r="N53" s="69">
        <v>158.34</v>
      </c>
      <c r="O53" s="69">
        <v>159.75</v>
      </c>
      <c r="P53" s="69">
        <v>161.12</v>
      </c>
      <c r="Q53" s="69">
        <v>160.91999999999999</v>
      </c>
      <c r="R53" s="69">
        <v>164.44</v>
      </c>
      <c r="S53" s="69">
        <v>165.66</v>
      </c>
      <c r="T53" s="69">
        <v>168.83</v>
      </c>
      <c r="U53" s="69">
        <v>168.96</v>
      </c>
      <c r="V53" s="69">
        <v>169.94</v>
      </c>
      <c r="W53" s="69">
        <v>167.16</v>
      </c>
      <c r="X53" s="69">
        <v>158.248898</v>
      </c>
      <c r="Y53" s="69">
        <v>174.15</v>
      </c>
      <c r="Z53" s="69">
        <v>149.76</v>
      </c>
      <c r="AA53" s="177">
        <v>150.02000000000001</v>
      </c>
      <c r="AB53" s="177">
        <v>162.012</v>
      </c>
      <c r="AC53" s="166"/>
    </row>
    <row r="54" spans="1:73">
      <c r="C54" s="11"/>
      <c r="D54" s="11"/>
      <c r="E54" s="11"/>
      <c r="F54" s="11"/>
      <c r="G54" s="11"/>
      <c r="H54" s="11"/>
      <c r="I54" s="11"/>
      <c r="J54" s="11"/>
      <c r="K54" s="11"/>
      <c r="L54" s="11"/>
      <c r="M54" s="11"/>
      <c r="N54" s="11"/>
      <c r="O54" s="11"/>
      <c r="P54" s="11"/>
      <c r="Q54" s="11"/>
      <c r="R54" s="11"/>
      <c r="S54" s="11"/>
      <c r="T54" s="11"/>
      <c r="U54" s="11"/>
      <c r="V54" s="11"/>
      <c r="W54" s="11"/>
      <c r="X54" s="11"/>
      <c r="Y54" s="173"/>
      <c r="Z54" s="173"/>
      <c r="AA54" s="173"/>
      <c r="AB54" s="173"/>
      <c r="AC54" s="167"/>
      <c r="AK54" s="11"/>
      <c r="AL54" s="11"/>
      <c r="AM54" s="11"/>
      <c r="AN54" s="11"/>
      <c r="AO54" s="11"/>
      <c r="AP54" s="11"/>
      <c r="AQ54" s="11"/>
      <c r="AR54" s="11"/>
      <c r="AS54" s="11"/>
      <c r="AT54" s="11"/>
      <c r="AU54" s="11"/>
      <c r="AV54" s="11"/>
      <c r="AW54" s="11"/>
      <c r="AX54" s="11"/>
      <c r="AY54" s="11"/>
      <c r="AZ54" s="11"/>
      <c r="BA54" s="11"/>
      <c r="BB54" s="11"/>
      <c r="BC54" s="167"/>
      <c r="BD54" s="167"/>
      <c r="BL54" s="11"/>
      <c r="BM54" s="11"/>
      <c r="BN54" s="11"/>
      <c r="BO54" s="11"/>
      <c r="BP54" s="11"/>
      <c r="BQ54" s="11"/>
      <c r="BR54" s="11"/>
      <c r="BS54" s="11"/>
      <c r="BT54" s="11"/>
      <c r="BU54" s="11"/>
    </row>
    <row r="55" spans="1:73">
      <c r="A55" s="113" t="s">
        <v>46</v>
      </c>
      <c r="B55" s="102"/>
      <c r="M55" s="21"/>
    </row>
    <row r="56" spans="1:73">
      <c r="A56" s="102" t="s">
        <v>96</v>
      </c>
      <c r="B56" s="103"/>
      <c r="D56" s="21"/>
      <c r="E56" s="21"/>
      <c r="F56" s="21"/>
      <c r="G56" s="21"/>
      <c r="H56" s="21"/>
      <c r="I56" s="21"/>
      <c r="J56" s="21"/>
      <c r="K56" s="21"/>
      <c r="L56" s="21"/>
      <c r="M56" s="21"/>
      <c r="N56" s="21"/>
      <c r="O56" s="21"/>
      <c r="P56" s="21"/>
      <c r="Q56" s="21"/>
      <c r="R56" s="21"/>
      <c r="S56" s="21"/>
      <c r="T56" s="21"/>
      <c r="U56" s="21"/>
      <c r="V56" s="21"/>
      <c r="W56" s="21"/>
      <c r="X56" s="21"/>
    </row>
    <row r="57" spans="1:73">
      <c r="A57" s="103" t="s">
        <v>93</v>
      </c>
      <c r="B57" s="32"/>
      <c r="D57" s="21"/>
      <c r="E57" s="21"/>
      <c r="F57" s="21"/>
      <c r="G57" s="21"/>
      <c r="H57" s="21"/>
      <c r="I57" s="21"/>
      <c r="J57" s="21"/>
      <c r="K57" s="21"/>
      <c r="L57" s="21"/>
      <c r="M57" s="21"/>
      <c r="N57" s="21"/>
      <c r="O57" s="21"/>
      <c r="P57" s="21"/>
      <c r="Q57" s="21"/>
      <c r="R57" s="21"/>
      <c r="S57" s="21"/>
      <c r="T57" s="21"/>
      <c r="U57" s="21"/>
      <c r="V57" s="21"/>
      <c r="W57" s="21"/>
      <c r="X57" s="21"/>
    </row>
    <row r="58" spans="1:73" s="11" customFormat="1">
      <c r="A58" t="s">
        <v>174</v>
      </c>
      <c r="B58" s="2"/>
      <c r="AC58" s="167"/>
      <c r="BC58" s="167"/>
      <c r="BD58" s="167"/>
    </row>
    <row r="59" spans="1:73">
      <c r="A59" s="2" t="s">
        <v>209</v>
      </c>
    </row>
    <row r="66" spans="29:29">
      <c r="AC66"/>
    </row>
  </sheetData>
  <protectedRanges>
    <protectedRange sqref="U21:W21 T50:AC50" name="Plage1_1_1_1_1_1_4_1"/>
    <protectedRange sqref="T21" name="Plage1_1_1_1_1_1_4_1_1"/>
    <protectedRange sqref="W27 X9:AC9" name="Plage1_1_1"/>
  </protectedRanges>
  <mergeCells count="28">
    <mergeCell ref="R18:R19"/>
    <mergeCell ref="S18:S19"/>
    <mergeCell ref="T18:T19"/>
    <mergeCell ref="U18:U19"/>
    <mergeCell ref="BE36:BO36"/>
    <mergeCell ref="X18:X19"/>
    <mergeCell ref="Y18:Y19"/>
    <mergeCell ref="V18:V19"/>
    <mergeCell ref="W18:W19"/>
    <mergeCell ref="Z18:Z19"/>
    <mergeCell ref="AA18:AA19"/>
    <mergeCell ref="AB18:AB19"/>
    <mergeCell ref="AB41:AB43"/>
    <mergeCell ref="AB11:AB13"/>
    <mergeCell ref="AB38:AB40"/>
    <mergeCell ref="A21:B23"/>
    <mergeCell ref="A24:C24"/>
    <mergeCell ref="Q18:Q19"/>
    <mergeCell ref="C8:C17"/>
    <mergeCell ref="A11:A20"/>
    <mergeCell ref="B18:B20"/>
    <mergeCell ref="O18:O19"/>
    <mergeCell ref="P18:P19"/>
    <mergeCell ref="A8:A10"/>
    <mergeCell ref="AA8:AA10"/>
    <mergeCell ref="AA11:AA13"/>
    <mergeCell ref="AA38:AA40"/>
    <mergeCell ref="AA41:AA43"/>
  </mergeCells>
  <pageMargins left="0.70866141732283472" right="0.70866141732283472" top="0.74803149606299213" bottom="0.74803149606299213" header="0.31496062992125984" footer="0.31496062992125984"/>
  <pageSetup paperSize="8" scale="30" orientation="landscape" r:id="rId1"/>
  <drawing r:id="rId2"/>
  <legacyDrawing r:id="rId3"/>
  <oleObjects>
    <mc:AlternateContent xmlns:mc="http://schemas.openxmlformats.org/markup-compatibility/2006">
      <mc:Choice Requires="x14">
        <oleObject progId="MSPhotoEd.3" shapeId="9217" r:id="rId4">
          <objectPr defaultSize="0" autoPict="0" r:id="rId5">
            <anchor moveWithCells="1">
              <from>
                <xdr:col>0</xdr:col>
                <xdr:colOff>57150</xdr:colOff>
                <xdr:row>0</xdr:row>
                <xdr:rowOff>57150</xdr:rowOff>
              </from>
              <to>
                <xdr:col>1</xdr:col>
                <xdr:colOff>942975</xdr:colOff>
                <xdr:row>4</xdr:row>
                <xdr:rowOff>28575</xdr:rowOff>
              </to>
            </anchor>
          </objectPr>
        </oleObject>
      </mc:Choice>
      <mc:Fallback>
        <oleObject progId="MSPhotoEd.3" shapeId="921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00B050"/>
    <pageSetUpPr fitToPage="1"/>
  </sheetPr>
  <dimension ref="A3:AW68"/>
  <sheetViews>
    <sheetView showGridLines="0" tabSelected="1" topLeftCell="A28" zoomScale="78" zoomScaleNormal="70" workbookViewId="0">
      <selection activeCell="J65" sqref="J65"/>
    </sheetView>
  </sheetViews>
  <sheetFormatPr baseColWidth="10" defaultColWidth="11.42578125" defaultRowHeight="15"/>
  <cols>
    <col min="2" max="2" width="20.7109375" customWidth="1"/>
    <col min="3" max="23" width="10.5703125" customWidth="1"/>
    <col min="24" max="24" width="11.42578125" customWidth="1"/>
    <col min="27" max="28" width="11.42578125" style="160"/>
    <col min="29" max="29" width="15.28515625" customWidth="1"/>
    <col min="30" max="43" width="7.140625" customWidth="1"/>
    <col min="44" max="49" width="7.42578125" customWidth="1"/>
  </cols>
  <sheetData>
    <row r="3" spans="1:49" ht="15" customHeight="1"/>
    <row r="7" spans="1:49">
      <c r="A7" s="14" t="s">
        <v>103</v>
      </c>
      <c r="B7" s="14"/>
    </row>
    <row r="8" spans="1:49" ht="51" customHeight="1">
      <c r="B8" s="209" t="s">
        <v>181</v>
      </c>
      <c r="C8" s="209"/>
      <c r="D8" s="209"/>
      <c r="E8" s="209"/>
      <c r="F8" s="209"/>
      <c r="G8" s="209"/>
      <c r="H8" s="209"/>
      <c r="I8" s="209"/>
      <c r="J8" s="209"/>
      <c r="K8" s="209"/>
      <c r="L8" s="209"/>
      <c r="M8" s="209"/>
      <c r="N8" s="209"/>
      <c r="O8" s="209"/>
      <c r="P8" s="209"/>
      <c r="Q8" s="209"/>
      <c r="R8" s="209"/>
      <c r="S8" s="209"/>
      <c r="T8" s="209"/>
      <c r="U8" s="209"/>
      <c r="V8" s="209"/>
      <c r="W8" s="92"/>
      <c r="AC8" s="1" t="s">
        <v>137</v>
      </c>
      <c r="AD8" s="1"/>
      <c r="AE8" s="1"/>
      <c r="AF8" s="1"/>
    </row>
    <row r="9" spans="1:49" ht="15" customHeight="1">
      <c r="B9" s="1"/>
      <c r="AC9" s="1"/>
    </row>
    <row r="10" spans="1:49">
      <c r="B10" s="1"/>
      <c r="C10" s="20">
        <v>2000</v>
      </c>
      <c r="D10" s="20">
        <v>2001</v>
      </c>
      <c r="E10" s="20">
        <v>2002</v>
      </c>
      <c r="F10" s="20">
        <v>2003</v>
      </c>
      <c r="G10" s="20">
        <v>2004</v>
      </c>
      <c r="H10" s="20">
        <v>2005</v>
      </c>
      <c r="I10" s="20">
        <v>2006</v>
      </c>
      <c r="J10" s="20">
        <v>2007</v>
      </c>
      <c r="K10" s="20">
        <v>2008</v>
      </c>
      <c r="L10" s="20">
        <v>2009</v>
      </c>
      <c r="M10" s="20">
        <v>2010</v>
      </c>
      <c r="N10" s="20">
        <v>2011</v>
      </c>
      <c r="O10" s="20">
        <v>2012</v>
      </c>
      <c r="P10" s="20">
        <v>2013</v>
      </c>
      <c r="Q10" s="20">
        <v>2014</v>
      </c>
      <c r="R10" s="20">
        <v>2015</v>
      </c>
      <c r="S10" s="20">
        <v>2016</v>
      </c>
      <c r="T10" s="20">
        <v>2017</v>
      </c>
      <c r="U10" s="20">
        <v>2018</v>
      </c>
      <c r="V10" s="20">
        <v>2019</v>
      </c>
      <c r="W10" s="20">
        <v>2020</v>
      </c>
      <c r="X10" s="20">
        <v>2021</v>
      </c>
      <c r="Y10" s="20">
        <v>2022</v>
      </c>
      <c r="Z10" s="20">
        <v>2023</v>
      </c>
      <c r="AA10" s="20">
        <v>2024</v>
      </c>
      <c r="AD10" s="20">
        <v>2005</v>
      </c>
      <c r="AE10" s="20">
        <v>2006</v>
      </c>
      <c r="AF10" s="20">
        <v>2007</v>
      </c>
      <c r="AG10" s="20">
        <v>2008</v>
      </c>
      <c r="AH10" s="20">
        <v>2009</v>
      </c>
      <c r="AI10" s="20">
        <v>2010</v>
      </c>
      <c r="AJ10" s="20">
        <v>2011</v>
      </c>
      <c r="AK10" s="20">
        <v>2012</v>
      </c>
      <c r="AL10" s="20">
        <v>2013</v>
      </c>
      <c r="AM10" s="20">
        <v>2014</v>
      </c>
      <c r="AN10" s="20">
        <v>2015</v>
      </c>
      <c r="AO10" s="20">
        <v>2016</v>
      </c>
      <c r="AP10" s="20">
        <v>2017</v>
      </c>
      <c r="AQ10" s="20">
        <v>2018</v>
      </c>
      <c r="AR10" s="20">
        <v>2019</v>
      </c>
      <c r="AS10" s="20">
        <v>2020</v>
      </c>
      <c r="AT10" s="20">
        <v>2021</v>
      </c>
      <c r="AU10" s="20">
        <v>2022</v>
      </c>
      <c r="AV10" s="20">
        <v>2023</v>
      </c>
      <c r="AW10" s="20">
        <v>2024</v>
      </c>
    </row>
    <row r="11" spans="1:49">
      <c r="B11" s="55" t="s">
        <v>31</v>
      </c>
      <c r="C11" s="34" t="s">
        <v>8</v>
      </c>
      <c r="D11" s="34" t="s">
        <v>8</v>
      </c>
      <c r="E11" s="34" t="s">
        <v>8</v>
      </c>
      <c r="F11" s="34" t="s">
        <v>8</v>
      </c>
      <c r="G11" s="48" t="s">
        <v>17</v>
      </c>
      <c r="H11" s="34">
        <v>1.38</v>
      </c>
      <c r="I11" s="34">
        <v>1.36</v>
      </c>
      <c r="J11" s="34">
        <v>1.34</v>
      </c>
      <c r="K11" s="34">
        <v>1.3448789999999999</v>
      </c>
      <c r="L11" s="34">
        <v>1.3462909999999999</v>
      </c>
      <c r="M11" s="34">
        <v>1.4</v>
      </c>
      <c r="N11" s="34">
        <v>1.4</v>
      </c>
      <c r="O11" s="34">
        <v>1.4</v>
      </c>
      <c r="P11" s="34">
        <v>1.9</v>
      </c>
      <c r="Q11" s="34">
        <v>1.9</v>
      </c>
      <c r="R11" s="34">
        <v>2</v>
      </c>
      <c r="S11" s="34">
        <v>2</v>
      </c>
      <c r="T11" s="34">
        <v>2.0402969999999998</v>
      </c>
      <c r="U11" s="34">
        <v>2.04</v>
      </c>
      <c r="V11" s="34">
        <v>2.0680000000000001</v>
      </c>
      <c r="W11" s="34">
        <v>2.16</v>
      </c>
      <c r="X11" s="34">
        <v>2.15</v>
      </c>
      <c r="Y11" s="34">
        <v>2.16</v>
      </c>
      <c r="Z11" s="178">
        <v>2.17</v>
      </c>
      <c r="AA11" s="178">
        <v>2.17</v>
      </c>
      <c r="AC11" s="54" t="s">
        <v>104</v>
      </c>
      <c r="AD11" s="34">
        <v>100</v>
      </c>
      <c r="AE11" s="34">
        <v>97.9</v>
      </c>
      <c r="AF11" s="34">
        <v>160.6</v>
      </c>
      <c r="AG11" s="34">
        <v>163.1</v>
      </c>
      <c r="AH11" s="34">
        <v>167.4</v>
      </c>
      <c r="AI11" s="34">
        <v>178.6</v>
      </c>
      <c r="AJ11" s="34">
        <v>178.7</v>
      </c>
      <c r="AK11" s="34">
        <v>178.9</v>
      </c>
      <c r="AL11" s="34">
        <v>297.5</v>
      </c>
      <c r="AM11" s="34">
        <v>351.4</v>
      </c>
      <c r="AN11" s="34">
        <v>443.6</v>
      </c>
      <c r="AO11" s="34">
        <v>462.4</v>
      </c>
      <c r="AP11" s="34">
        <v>485.9</v>
      </c>
      <c r="AQ11" s="34">
        <v>511.61</v>
      </c>
      <c r="AR11" s="34">
        <v>539.44000000000005</v>
      </c>
      <c r="AS11" s="34">
        <v>547.57000000000005</v>
      </c>
      <c r="AT11" s="34">
        <v>614.98</v>
      </c>
      <c r="AU11" s="34">
        <v>613.11</v>
      </c>
      <c r="AV11" s="34">
        <v>673</v>
      </c>
      <c r="AW11" s="34">
        <v>725.47</v>
      </c>
    </row>
    <row r="12" spans="1:49">
      <c r="B12" s="55" t="s">
        <v>32</v>
      </c>
      <c r="C12" s="34" t="s">
        <v>8</v>
      </c>
      <c r="D12" s="34" t="s">
        <v>8</v>
      </c>
      <c r="E12" s="34" t="s">
        <v>8</v>
      </c>
      <c r="F12" s="34" t="s">
        <v>8</v>
      </c>
      <c r="G12" s="48" t="s">
        <v>17</v>
      </c>
      <c r="H12" s="34">
        <v>1.29</v>
      </c>
      <c r="I12" s="34">
        <v>1.1000000000000001</v>
      </c>
      <c r="J12" s="34">
        <v>1.1100000000000001</v>
      </c>
      <c r="K12" s="34">
        <v>1.11568</v>
      </c>
      <c r="L12" s="34">
        <v>1.1533260000000001</v>
      </c>
      <c r="M12" s="34">
        <v>1.4</v>
      </c>
      <c r="N12" s="34">
        <v>1.4</v>
      </c>
      <c r="O12" s="34">
        <v>1.5</v>
      </c>
      <c r="P12" s="34">
        <v>1.9</v>
      </c>
      <c r="Q12" s="34">
        <v>1.9</v>
      </c>
      <c r="R12" s="34">
        <v>2</v>
      </c>
      <c r="S12" s="34">
        <v>2.2000000000000002</v>
      </c>
      <c r="T12" s="34">
        <v>2.1904250000000003</v>
      </c>
      <c r="U12" s="34">
        <v>2.27</v>
      </c>
      <c r="V12" s="34">
        <v>2.3199999999999998</v>
      </c>
      <c r="W12" s="34">
        <v>2.33</v>
      </c>
      <c r="X12" s="34">
        <v>2.25</v>
      </c>
      <c r="Y12" s="34">
        <v>2.21</v>
      </c>
      <c r="Z12" s="178">
        <v>2.27</v>
      </c>
      <c r="AA12" s="178">
        <v>2.2599999999999998</v>
      </c>
    </row>
    <row r="13" spans="1:49">
      <c r="B13" s="55" t="s">
        <v>68</v>
      </c>
      <c r="C13" s="34" t="s">
        <v>17</v>
      </c>
      <c r="D13" s="34" t="s">
        <v>17</v>
      </c>
      <c r="E13" s="34" t="s">
        <v>17</v>
      </c>
      <c r="F13" s="34" t="s">
        <v>17</v>
      </c>
      <c r="G13" s="34" t="s">
        <v>17</v>
      </c>
      <c r="H13" s="34" t="s">
        <v>17</v>
      </c>
      <c r="I13" s="34">
        <v>0.04</v>
      </c>
      <c r="J13" s="34">
        <v>0.88</v>
      </c>
      <c r="K13" s="34">
        <v>0.96370699999999998</v>
      </c>
      <c r="L13" s="34">
        <v>1.009612</v>
      </c>
      <c r="M13" s="34">
        <v>1</v>
      </c>
      <c r="N13" s="34">
        <v>1</v>
      </c>
      <c r="O13" s="34">
        <v>1.1000000000000001</v>
      </c>
      <c r="P13" s="34">
        <v>1.7</v>
      </c>
      <c r="Q13" s="34">
        <v>1.7</v>
      </c>
      <c r="R13" s="34">
        <v>1.7</v>
      </c>
      <c r="S13" s="34">
        <v>1.7</v>
      </c>
      <c r="T13" s="34">
        <v>1.7006189999999999</v>
      </c>
      <c r="U13" s="34">
        <v>1.73</v>
      </c>
      <c r="V13" s="34">
        <v>1.756</v>
      </c>
      <c r="W13" s="34">
        <v>1.76</v>
      </c>
      <c r="X13" s="34">
        <v>1.75</v>
      </c>
      <c r="Y13" s="34">
        <v>1.76</v>
      </c>
      <c r="Z13" s="178">
        <v>1.77</v>
      </c>
      <c r="AA13" s="178">
        <v>1.79</v>
      </c>
    </row>
    <row r="14" spans="1:49">
      <c r="B14" s="55" t="s">
        <v>63</v>
      </c>
      <c r="C14" s="34" t="s">
        <v>17</v>
      </c>
      <c r="D14" s="34" t="s">
        <v>17</v>
      </c>
      <c r="E14" s="34" t="s">
        <v>17</v>
      </c>
      <c r="F14" s="34" t="s">
        <v>17</v>
      </c>
      <c r="G14" s="34" t="s">
        <v>17</v>
      </c>
      <c r="H14" s="34" t="s">
        <v>17</v>
      </c>
      <c r="I14" s="34" t="s">
        <v>17</v>
      </c>
      <c r="J14" s="34" t="s">
        <v>17</v>
      </c>
      <c r="K14" s="34" t="s">
        <v>17</v>
      </c>
      <c r="L14" s="34" t="s">
        <v>17</v>
      </c>
      <c r="M14" s="34" t="s">
        <v>17</v>
      </c>
      <c r="N14" s="34" t="s">
        <v>17</v>
      </c>
      <c r="O14" s="34">
        <v>0</v>
      </c>
      <c r="P14" s="34">
        <v>1.1000000000000001</v>
      </c>
      <c r="Q14" s="34">
        <v>1.1000000000000001</v>
      </c>
      <c r="R14" s="34">
        <v>1.1000000000000001</v>
      </c>
      <c r="S14" s="34">
        <v>1.2</v>
      </c>
      <c r="T14" s="34">
        <v>1.156104</v>
      </c>
      <c r="U14" s="34">
        <v>1.23</v>
      </c>
      <c r="V14" s="34">
        <v>1.851</v>
      </c>
      <c r="W14" s="34">
        <v>1.86</v>
      </c>
      <c r="X14" s="34">
        <v>1.85</v>
      </c>
      <c r="Y14" s="34">
        <v>1.85</v>
      </c>
      <c r="Z14" s="178">
        <v>1.85</v>
      </c>
      <c r="AA14" s="178">
        <v>2.2200000000000002</v>
      </c>
    </row>
    <row r="15" spans="1:49">
      <c r="B15" s="55" t="s">
        <v>33</v>
      </c>
      <c r="C15" s="34" t="s">
        <v>17</v>
      </c>
      <c r="D15" s="34" t="s">
        <v>17</v>
      </c>
      <c r="E15" s="34" t="s">
        <v>17</v>
      </c>
      <c r="F15" s="34" t="s">
        <v>17</v>
      </c>
      <c r="G15" s="34" t="s">
        <v>17</v>
      </c>
      <c r="H15" s="34" t="s">
        <v>17</v>
      </c>
      <c r="I15" s="34">
        <v>0.11600000000000001</v>
      </c>
      <c r="J15" s="34">
        <v>0.95736399999999999</v>
      </c>
      <c r="K15" s="34">
        <v>0.93160799999999999</v>
      </c>
      <c r="L15" s="34">
        <v>0.96034200000000003</v>
      </c>
      <c r="M15" s="34">
        <v>1</v>
      </c>
      <c r="N15" s="34">
        <v>1</v>
      </c>
      <c r="O15" s="34">
        <v>0.8</v>
      </c>
      <c r="P15" s="34">
        <v>0.9</v>
      </c>
      <c r="Q15" s="34">
        <v>1</v>
      </c>
      <c r="R15" s="34">
        <v>1</v>
      </c>
      <c r="S15" s="34">
        <v>1</v>
      </c>
      <c r="T15" s="34">
        <v>0.96657559999999998</v>
      </c>
      <c r="U15" s="34">
        <v>0.97</v>
      </c>
      <c r="V15" s="34">
        <v>0.96799999999999997</v>
      </c>
      <c r="W15" s="34">
        <v>1.68</v>
      </c>
      <c r="X15" s="34">
        <v>1.66</v>
      </c>
      <c r="Y15" s="34">
        <v>1.55</v>
      </c>
      <c r="Z15" s="178">
        <v>1.55</v>
      </c>
      <c r="AA15" s="178">
        <v>1.58</v>
      </c>
    </row>
    <row r="16" spans="1:49">
      <c r="B16" s="55" t="s">
        <v>66</v>
      </c>
      <c r="C16" s="34" t="s">
        <v>17</v>
      </c>
      <c r="D16" s="34" t="s">
        <v>17</v>
      </c>
      <c r="E16" s="34" t="s">
        <v>17</v>
      </c>
      <c r="F16" s="34" t="s">
        <v>17</v>
      </c>
      <c r="G16" s="34" t="s">
        <v>17</v>
      </c>
      <c r="H16" s="34" t="s">
        <v>17</v>
      </c>
      <c r="I16" s="34" t="s">
        <v>17</v>
      </c>
      <c r="J16" s="34" t="s">
        <v>17</v>
      </c>
      <c r="K16" s="34" t="s">
        <v>17</v>
      </c>
      <c r="L16" s="34" t="s">
        <v>17</v>
      </c>
      <c r="M16" s="34" t="s">
        <v>17</v>
      </c>
      <c r="N16" s="34" t="s">
        <v>17</v>
      </c>
      <c r="O16" s="34" t="s">
        <v>17</v>
      </c>
      <c r="P16" s="34">
        <v>0.3</v>
      </c>
      <c r="Q16" s="34">
        <v>0.8</v>
      </c>
      <c r="R16" s="34">
        <v>0.8</v>
      </c>
      <c r="S16" s="34">
        <v>0.8</v>
      </c>
      <c r="T16" s="34">
        <v>0.81870799999999999</v>
      </c>
      <c r="U16" s="34">
        <v>0.82</v>
      </c>
      <c r="V16" s="34">
        <v>0.86</v>
      </c>
      <c r="W16" s="34">
        <v>0.87</v>
      </c>
      <c r="X16" s="34">
        <v>0.89</v>
      </c>
      <c r="Y16" s="34">
        <v>0.89</v>
      </c>
      <c r="Z16" s="178">
        <v>0.9</v>
      </c>
      <c r="AA16" s="178">
        <v>0.92</v>
      </c>
    </row>
    <row r="17" spans="2:27">
      <c r="B17" s="55" t="s">
        <v>70</v>
      </c>
      <c r="C17" s="34" t="s">
        <v>17</v>
      </c>
      <c r="D17" s="34" t="s">
        <v>17</v>
      </c>
      <c r="E17" s="34" t="s">
        <v>17</v>
      </c>
      <c r="F17" s="34" t="s">
        <v>17</v>
      </c>
      <c r="G17" s="34" t="s">
        <v>17</v>
      </c>
      <c r="H17" s="34" t="s">
        <v>17</v>
      </c>
      <c r="I17" s="34" t="s">
        <v>17</v>
      </c>
      <c r="J17" s="34" t="s">
        <v>17</v>
      </c>
      <c r="K17" s="34" t="s">
        <v>17</v>
      </c>
      <c r="L17" s="34" t="s">
        <v>17</v>
      </c>
      <c r="M17" s="34" t="s">
        <v>17</v>
      </c>
      <c r="N17" s="34" t="s">
        <v>17</v>
      </c>
      <c r="O17" s="34" t="s">
        <v>17</v>
      </c>
      <c r="P17" s="34" t="s">
        <v>17</v>
      </c>
      <c r="Q17" s="34">
        <v>0.1</v>
      </c>
      <c r="R17" s="34">
        <v>1.3</v>
      </c>
      <c r="S17" s="34">
        <v>1.4</v>
      </c>
      <c r="T17" s="34">
        <v>1.5349459999999999</v>
      </c>
      <c r="U17" s="34">
        <v>1.53</v>
      </c>
      <c r="V17" s="34">
        <v>1.55</v>
      </c>
      <c r="W17" s="34">
        <v>1.03</v>
      </c>
      <c r="X17" s="34">
        <v>1.57</v>
      </c>
      <c r="Y17" s="34">
        <v>1.47</v>
      </c>
      <c r="Z17" s="178">
        <v>1.54</v>
      </c>
      <c r="AA17" s="178">
        <v>1.59</v>
      </c>
    </row>
    <row r="18" spans="2:27">
      <c r="B18" s="55" t="s">
        <v>67</v>
      </c>
      <c r="C18" s="34" t="s">
        <v>17</v>
      </c>
      <c r="D18" s="34" t="s">
        <v>17</v>
      </c>
      <c r="E18" s="34" t="s">
        <v>17</v>
      </c>
      <c r="F18" s="34" t="s">
        <v>17</v>
      </c>
      <c r="G18" s="34" t="s">
        <v>17</v>
      </c>
      <c r="H18" s="34" t="s">
        <v>17</v>
      </c>
      <c r="I18" s="34" t="s">
        <v>17</v>
      </c>
      <c r="J18" s="34" t="s">
        <v>17</v>
      </c>
      <c r="K18" s="34" t="s">
        <v>17</v>
      </c>
      <c r="L18" s="34" t="s">
        <v>17</v>
      </c>
      <c r="M18" s="34" t="s">
        <v>17</v>
      </c>
      <c r="N18" s="34" t="s">
        <v>17</v>
      </c>
      <c r="O18" s="34" t="s">
        <v>17</v>
      </c>
      <c r="P18" s="34">
        <v>0.1</v>
      </c>
      <c r="Q18" s="34">
        <v>1</v>
      </c>
      <c r="R18" s="34">
        <v>1</v>
      </c>
      <c r="S18" s="34">
        <v>1</v>
      </c>
      <c r="T18" s="34">
        <v>1.0310280000000001</v>
      </c>
      <c r="U18" s="34">
        <v>1.03</v>
      </c>
      <c r="V18" s="34">
        <v>1.0309999999999999</v>
      </c>
      <c r="W18" s="34">
        <v>0.92</v>
      </c>
      <c r="X18" s="34">
        <v>1.01</v>
      </c>
      <c r="Y18" s="34">
        <v>0.98</v>
      </c>
      <c r="Z18" s="178">
        <v>0.99</v>
      </c>
      <c r="AA18" s="178">
        <v>1.01</v>
      </c>
    </row>
    <row r="19" spans="2:27">
      <c r="B19" s="55" t="s">
        <v>71</v>
      </c>
      <c r="C19" s="34" t="s">
        <v>17</v>
      </c>
      <c r="D19" s="34" t="s">
        <v>17</v>
      </c>
      <c r="E19" s="34" t="s">
        <v>17</v>
      </c>
      <c r="F19" s="34" t="s">
        <v>17</v>
      </c>
      <c r="G19" s="34" t="s">
        <v>17</v>
      </c>
      <c r="H19" s="34" t="s">
        <v>17</v>
      </c>
      <c r="I19" s="34" t="s">
        <v>17</v>
      </c>
      <c r="J19" s="34" t="s">
        <v>17</v>
      </c>
      <c r="K19" s="34" t="s">
        <v>17</v>
      </c>
      <c r="L19" s="34" t="s">
        <v>17</v>
      </c>
      <c r="M19" s="34" t="s">
        <v>17</v>
      </c>
      <c r="N19" s="34" t="s">
        <v>17</v>
      </c>
      <c r="O19" s="34" t="s">
        <v>17</v>
      </c>
      <c r="P19" s="34" t="s">
        <v>17</v>
      </c>
      <c r="Q19" s="34">
        <v>0</v>
      </c>
      <c r="R19" s="34">
        <v>1</v>
      </c>
      <c r="S19" s="34">
        <v>1</v>
      </c>
      <c r="T19" s="34">
        <v>0.99966299999999997</v>
      </c>
      <c r="U19" s="34">
        <v>0.96</v>
      </c>
      <c r="V19" s="34">
        <v>0.91900000000000004</v>
      </c>
      <c r="W19" s="34">
        <v>0.92</v>
      </c>
      <c r="X19" s="34">
        <v>0.91</v>
      </c>
      <c r="Y19" s="34">
        <v>0.84</v>
      </c>
      <c r="Z19" s="178">
        <v>0.83</v>
      </c>
      <c r="AA19" s="178">
        <v>0.85</v>
      </c>
    </row>
    <row r="20" spans="2:27">
      <c r="B20" s="55" t="s">
        <v>166</v>
      </c>
      <c r="C20" s="34" t="s">
        <v>17</v>
      </c>
      <c r="D20" s="34" t="s">
        <v>17</v>
      </c>
      <c r="E20" s="34" t="s">
        <v>17</v>
      </c>
      <c r="F20" s="34" t="s">
        <v>17</v>
      </c>
      <c r="G20" s="34" t="s">
        <v>17</v>
      </c>
      <c r="H20" s="34" t="s">
        <v>17</v>
      </c>
      <c r="I20" s="34" t="s">
        <v>17</v>
      </c>
      <c r="J20" s="34" t="s">
        <v>17</v>
      </c>
      <c r="K20" s="34" t="s">
        <v>17</v>
      </c>
      <c r="L20" s="34" t="s">
        <v>17</v>
      </c>
      <c r="M20" s="34" t="s">
        <v>17</v>
      </c>
      <c r="N20" s="34" t="s">
        <v>17</v>
      </c>
      <c r="O20" s="34" t="s">
        <v>17</v>
      </c>
      <c r="P20" s="34" t="s">
        <v>17</v>
      </c>
      <c r="Q20" s="34" t="s">
        <v>17</v>
      </c>
      <c r="R20" s="34" t="s">
        <v>17</v>
      </c>
      <c r="S20" s="34" t="s">
        <v>17</v>
      </c>
      <c r="T20" s="34" t="s">
        <v>17</v>
      </c>
      <c r="U20" s="34" t="s">
        <v>17</v>
      </c>
      <c r="V20" s="34" t="s">
        <v>17</v>
      </c>
      <c r="W20" s="34" t="s">
        <v>17</v>
      </c>
      <c r="X20" s="34">
        <v>1.29</v>
      </c>
      <c r="Y20" s="34">
        <v>1.29</v>
      </c>
      <c r="Z20" s="178">
        <v>1.28</v>
      </c>
      <c r="AA20" s="178">
        <v>1.29</v>
      </c>
    </row>
    <row r="21" spans="2:27">
      <c r="B21" s="55" t="s">
        <v>185</v>
      </c>
      <c r="C21" s="34" t="s">
        <v>17</v>
      </c>
      <c r="D21" s="34" t="s">
        <v>17</v>
      </c>
      <c r="E21" s="34" t="s">
        <v>17</v>
      </c>
      <c r="F21" s="34" t="s">
        <v>17</v>
      </c>
      <c r="G21" s="34" t="s">
        <v>17</v>
      </c>
      <c r="H21" s="34" t="s">
        <v>17</v>
      </c>
      <c r="I21" s="34" t="s">
        <v>17</v>
      </c>
      <c r="J21" s="34" t="s">
        <v>17</v>
      </c>
      <c r="K21" s="34" t="s">
        <v>17</v>
      </c>
      <c r="L21" s="34" t="s">
        <v>17</v>
      </c>
      <c r="M21" s="34" t="s">
        <v>17</v>
      </c>
      <c r="N21" s="34" t="s">
        <v>17</v>
      </c>
      <c r="O21" s="34" t="s">
        <v>17</v>
      </c>
      <c r="P21" s="34" t="s">
        <v>17</v>
      </c>
      <c r="Q21" s="34" t="s">
        <v>17</v>
      </c>
      <c r="R21" s="34" t="s">
        <v>17</v>
      </c>
      <c r="S21" s="34" t="s">
        <v>17</v>
      </c>
      <c r="T21" s="34" t="s">
        <v>17</v>
      </c>
      <c r="U21" s="34" t="s">
        <v>17</v>
      </c>
      <c r="V21" s="34" t="s">
        <v>17</v>
      </c>
      <c r="W21" s="34" t="s">
        <v>17</v>
      </c>
      <c r="X21" s="34" t="s">
        <v>17</v>
      </c>
      <c r="Y21" s="34" t="s">
        <v>17</v>
      </c>
      <c r="Z21" s="34">
        <v>0.29899999999999999</v>
      </c>
      <c r="AA21" s="178">
        <v>0.6</v>
      </c>
    </row>
    <row r="22" spans="2:27">
      <c r="B22" s="55" t="s">
        <v>144</v>
      </c>
      <c r="C22" s="34" t="s">
        <v>17</v>
      </c>
      <c r="D22" s="34" t="s">
        <v>17</v>
      </c>
      <c r="E22" s="34" t="s">
        <v>17</v>
      </c>
      <c r="F22" s="34" t="s">
        <v>17</v>
      </c>
      <c r="G22" s="34" t="s">
        <v>17</v>
      </c>
      <c r="H22" s="34" t="s">
        <v>17</v>
      </c>
      <c r="I22" s="34" t="s">
        <v>17</v>
      </c>
      <c r="J22" s="34" t="s">
        <v>17</v>
      </c>
      <c r="K22" s="34" t="s">
        <v>17</v>
      </c>
      <c r="L22" s="34" t="s">
        <v>17</v>
      </c>
      <c r="M22" s="34" t="s">
        <v>17</v>
      </c>
      <c r="N22" s="34" t="s">
        <v>17</v>
      </c>
      <c r="O22" s="34" t="s">
        <v>17</v>
      </c>
      <c r="P22" s="34" t="s">
        <v>17</v>
      </c>
      <c r="Q22" s="34" t="s">
        <v>17</v>
      </c>
      <c r="R22" s="34" t="s">
        <v>17</v>
      </c>
      <c r="S22" s="34" t="s">
        <v>17</v>
      </c>
      <c r="T22" s="34">
        <v>0.52939389699999995</v>
      </c>
      <c r="U22" s="34">
        <v>1.08</v>
      </c>
      <c r="V22" s="34">
        <v>1.08</v>
      </c>
      <c r="W22" s="34">
        <v>1.0900000000000001</v>
      </c>
      <c r="X22" s="34">
        <v>1.0900000000000001</v>
      </c>
      <c r="Y22" s="34">
        <v>0.98</v>
      </c>
      <c r="Z22" s="178">
        <v>1.03</v>
      </c>
      <c r="AA22" s="178">
        <v>1.0900000000000001</v>
      </c>
    </row>
    <row r="23" spans="2:27">
      <c r="B23" s="55" t="s">
        <v>186</v>
      </c>
      <c r="C23" s="34" t="s">
        <v>17</v>
      </c>
      <c r="D23" s="34" t="s">
        <v>17</v>
      </c>
      <c r="E23" s="34" t="s">
        <v>17</v>
      </c>
      <c r="F23" s="34" t="s">
        <v>17</v>
      </c>
      <c r="G23" s="34" t="s">
        <v>17</v>
      </c>
      <c r="H23" s="34" t="s">
        <v>17</v>
      </c>
      <c r="I23" s="34" t="s">
        <v>17</v>
      </c>
      <c r="J23" s="34" t="s">
        <v>17</v>
      </c>
      <c r="K23" s="34" t="s">
        <v>17</v>
      </c>
      <c r="L23" s="34" t="s">
        <v>17</v>
      </c>
      <c r="M23" s="34" t="s">
        <v>17</v>
      </c>
      <c r="N23" s="34" t="s">
        <v>17</v>
      </c>
      <c r="O23" s="34" t="s">
        <v>17</v>
      </c>
      <c r="P23" s="34" t="s">
        <v>17</v>
      </c>
      <c r="Q23" s="34" t="s">
        <v>17</v>
      </c>
      <c r="R23" s="34" t="s">
        <v>17</v>
      </c>
      <c r="S23" s="34" t="s">
        <v>17</v>
      </c>
      <c r="T23" s="34" t="s">
        <v>17</v>
      </c>
      <c r="U23" s="34" t="s">
        <v>17</v>
      </c>
      <c r="V23" s="34" t="s">
        <v>17</v>
      </c>
      <c r="W23" s="34" t="s">
        <v>17</v>
      </c>
      <c r="X23" s="34" t="s">
        <v>17</v>
      </c>
      <c r="Y23" s="34" t="s">
        <v>17</v>
      </c>
      <c r="Z23" s="178">
        <v>0.66</v>
      </c>
      <c r="AA23" s="178">
        <v>1.1499999999999999</v>
      </c>
    </row>
    <row r="24" spans="2:27">
      <c r="B24" s="55" t="s">
        <v>177</v>
      </c>
      <c r="C24" s="34" t="s">
        <v>17</v>
      </c>
      <c r="D24" s="34" t="s">
        <v>17</v>
      </c>
      <c r="E24" s="34" t="s">
        <v>17</v>
      </c>
      <c r="F24" s="34" t="s">
        <v>17</v>
      </c>
      <c r="G24" s="34" t="s">
        <v>17</v>
      </c>
      <c r="H24" s="34" t="s">
        <v>17</v>
      </c>
      <c r="I24" s="34" t="s">
        <v>17</v>
      </c>
      <c r="J24" s="34" t="s">
        <v>17</v>
      </c>
      <c r="K24" s="34" t="s">
        <v>17</v>
      </c>
      <c r="L24" s="34" t="s">
        <v>17</v>
      </c>
      <c r="M24" s="34" t="s">
        <v>17</v>
      </c>
      <c r="N24" s="34" t="s">
        <v>17</v>
      </c>
      <c r="O24" s="34" t="s">
        <v>17</v>
      </c>
      <c r="P24" s="34" t="s">
        <v>17</v>
      </c>
      <c r="Q24" s="34" t="s">
        <v>17</v>
      </c>
      <c r="R24" s="34" t="s">
        <v>17</v>
      </c>
      <c r="S24" s="34" t="s">
        <v>17</v>
      </c>
      <c r="T24" s="34" t="s">
        <v>17</v>
      </c>
      <c r="U24" s="34" t="s">
        <v>17</v>
      </c>
      <c r="V24" s="34" t="s">
        <v>17</v>
      </c>
      <c r="W24" s="34" t="s">
        <v>17</v>
      </c>
      <c r="X24" s="34" t="s">
        <v>17</v>
      </c>
      <c r="Y24" s="34">
        <v>0.39</v>
      </c>
      <c r="Z24" s="178">
        <v>0.83</v>
      </c>
      <c r="AA24" s="178">
        <v>0.85</v>
      </c>
    </row>
    <row r="25" spans="2:27">
      <c r="B25" s="54" t="s">
        <v>104</v>
      </c>
      <c r="C25" s="35" t="s">
        <v>8</v>
      </c>
      <c r="D25" s="35" t="s">
        <v>8</v>
      </c>
      <c r="E25" s="35" t="s">
        <v>8</v>
      </c>
      <c r="F25" s="35" t="s">
        <v>8</v>
      </c>
      <c r="G25" s="35">
        <v>2.59</v>
      </c>
      <c r="H25" s="35">
        <v>2.67</v>
      </c>
      <c r="I25" s="35">
        <v>2.6160000000000001</v>
      </c>
      <c r="J25" s="35">
        <v>4.2873640000000002</v>
      </c>
      <c r="K25" s="35">
        <v>4.355874</v>
      </c>
      <c r="L25" s="35">
        <v>4.4695709999999993</v>
      </c>
      <c r="M25" s="35">
        <v>4.8</v>
      </c>
      <c r="N25" s="35">
        <v>4.8</v>
      </c>
      <c r="O25" s="35">
        <v>4.8</v>
      </c>
      <c r="P25" s="35">
        <v>7.8999999999999995</v>
      </c>
      <c r="Q25" s="35">
        <v>9.5</v>
      </c>
      <c r="R25" s="35">
        <v>11.900000000000002</v>
      </c>
      <c r="S25" s="35">
        <v>12.300000000000002</v>
      </c>
      <c r="T25" s="35">
        <v>12.97</v>
      </c>
      <c r="U25" s="35">
        <v>13.660000000000002</v>
      </c>
      <c r="V25" s="35">
        <v>14.403000000000002</v>
      </c>
      <c r="W25" s="35">
        <v>14.619999999999997</v>
      </c>
      <c r="X25" s="35">
        <v>16.420000000000002</v>
      </c>
      <c r="Y25" s="35">
        <v>16.370000000000005</v>
      </c>
      <c r="Z25" s="35">
        <v>17.968999999999998</v>
      </c>
      <c r="AA25" s="35">
        <v>19.37</v>
      </c>
    </row>
    <row r="26" spans="2:27">
      <c r="B26" s="37" t="s">
        <v>145</v>
      </c>
    </row>
    <row r="27" spans="2:27">
      <c r="B27" s="188" t="s">
        <v>207</v>
      </c>
    </row>
    <row r="28" spans="2:27">
      <c r="B28" s="188" t="s">
        <v>198</v>
      </c>
    </row>
    <row r="29" spans="2:27">
      <c r="B29" s="188" t="s">
        <v>199</v>
      </c>
    </row>
    <row r="30" spans="2:27">
      <c r="B30" s="188" t="s">
        <v>200</v>
      </c>
    </row>
    <row r="31" spans="2:27">
      <c r="B31" s="188" t="s">
        <v>201</v>
      </c>
    </row>
    <row r="32" spans="2:27">
      <c r="B32" s="188" t="s">
        <v>202</v>
      </c>
    </row>
    <row r="33" spans="2:49">
      <c r="B33" s="188" t="s">
        <v>203</v>
      </c>
    </row>
    <row r="34" spans="2:49">
      <c r="B34" s="188" t="s">
        <v>204</v>
      </c>
    </row>
    <row r="35" spans="2:49">
      <c r="B35" s="188" t="s">
        <v>205</v>
      </c>
    </row>
    <row r="36" spans="2:49">
      <c r="B36" s="188" t="s">
        <v>189</v>
      </c>
    </row>
    <row r="37" spans="2:49">
      <c r="B37" s="188" t="s">
        <v>206</v>
      </c>
    </row>
    <row r="38" spans="2:49">
      <c r="B38" s="188" t="s">
        <v>190</v>
      </c>
    </row>
    <row r="39" spans="2:49">
      <c r="B39" s="188" t="s">
        <v>191</v>
      </c>
    </row>
    <row r="40" spans="2:49">
      <c r="B40" s="188" t="s">
        <v>192</v>
      </c>
    </row>
    <row r="41" spans="2:49">
      <c r="B41" s="2" t="s">
        <v>197</v>
      </c>
      <c r="C41" s="33"/>
      <c r="D41" s="33"/>
      <c r="E41" s="33"/>
      <c r="F41" s="33"/>
      <c r="G41" s="33"/>
      <c r="H41" s="33"/>
      <c r="I41" s="33"/>
      <c r="J41" s="33"/>
      <c r="K41" s="33"/>
      <c r="L41" s="33"/>
    </row>
    <row r="42" spans="2:49" ht="72" customHeight="1">
      <c r="B42" s="209" t="s">
        <v>139</v>
      </c>
      <c r="C42" s="209"/>
      <c r="D42" s="209"/>
      <c r="E42" s="209"/>
      <c r="F42" s="209"/>
      <c r="G42" s="209"/>
      <c r="H42" s="209"/>
      <c r="I42" s="209"/>
      <c r="J42" s="209"/>
      <c r="K42" s="209"/>
      <c r="L42" s="209"/>
      <c r="M42" s="209"/>
      <c r="N42" s="209"/>
      <c r="O42" s="209"/>
      <c r="P42" s="209"/>
      <c r="Q42" s="209"/>
      <c r="R42" s="209"/>
      <c r="S42" s="209"/>
      <c r="T42" s="209"/>
      <c r="U42" s="209"/>
      <c r="V42" s="209"/>
      <c r="W42" s="92"/>
      <c r="AC42" s="1" t="s">
        <v>138</v>
      </c>
      <c r="AD42" s="1"/>
      <c r="AE42" s="1"/>
      <c r="AF42" s="1"/>
    </row>
    <row r="43" spans="2:49">
      <c r="B43" s="1"/>
      <c r="C43" s="20">
        <v>2000</v>
      </c>
      <c r="D43" s="20">
        <v>2001</v>
      </c>
      <c r="E43" s="20">
        <v>2002</v>
      </c>
      <c r="F43" s="20">
        <v>2003</v>
      </c>
      <c r="G43" s="20">
        <v>2004</v>
      </c>
      <c r="H43" s="20">
        <v>2005</v>
      </c>
      <c r="I43" s="20">
        <v>2006</v>
      </c>
      <c r="J43" s="20">
        <v>2007</v>
      </c>
      <c r="K43" s="20">
        <v>2008</v>
      </c>
      <c r="L43" s="20">
        <v>2009</v>
      </c>
      <c r="M43" s="20">
        <v>2010</v>
      </c>
      <c r="N43" s="20">
        <v>2011</v>
      </c>
      <c r="O43" s="20">
        <v>2012</v>
      </c>
      <c r="P43" s="20">
        <v>2013</v>
      </c>
      <c r="Q43" s="20">
        <v>2014</v>
      </c>
      <c r="R43" s="20">
        <v>2015</v>
      </c>
      <c r="S43" s="20">
        <v>2016</v>
      </c>
      <c r="T43" s="20">
        <v>2017</v>
      </c>
      <c r="U43" s="20">
        <v>2018</v>
      </c>
      <c r="V43" s="20">
        <v>2019</v>
      </c>
      <c r="W43" s="20">
        <v>2020</v>
      </c>
      <c r="X43" s="20">
        <v>2021</v>
      </c>
      <c r="Y43" s="20">
        <v>2022</v>
      </c>
      <c r="Z43" s="20">
        <v>2023</v>
      </c>
      <c r="AA43" s="20">
        <v>2024</v>
      </c>
      <c r="AD43" s="20">
        <v>2005</v>
      </c>
      <c r="AE43" s="20">
        <v>2006</v>
      </c>
      <c r="AF43" s="20">
        <v>2007</v>
      </c>
      <c r="AG43" s="20">
        <v>2008</v>
      </c>
      <c r="AH43" s="20">
        <v>2009</v>
      </c>
      <c r="AI43" s="20">
        <v>2010</v>
      </c>
      <c r="AJ43" s="20">
        <v>2011</v>
      </c>
      <c r="AK43" s="20">
        <v>2012</v>
      </c>
      <c r="AL43" s="20">
        <v>2013</v>
      </c>
      <c r="AM43" s="20">
        <v>2014</v>
      </c>
      <c r="AN43" s="20">
        <v>2015</v>
      </c>
      <c r="AO43" s="20">
        <v>2016</v>
      </c>
      <c r="AP43" s="20">
        <v>2017</v>
      </c>
      <c r="AQ43" s="20">
        <v>2018</v>
      </c>
      <c r="AR43" s="20">
        <v>2019</v>
      </c>
      <c r="AS43" s="20">
        <v>2020</v>
      </c>
      <c r="AT43" s="20">
        <v>2021</v>
      </c>
      <c r="AU43" s="20">
        <v>2022</v>
      </c>
      <c r="AV43" s="20">
        <v>2023</v>
      </c>
      <c r="AW43" s="20">
        <v>2024</v>
      </c>
    </row>
    <row r="44" spans="2:49">
      <c r="B44" s="55" t="s">
        <v>31</v>
      </c>
      <c r="C44" s="34" t="s">
        <v>8</v>
      </c>
      <c r="D44" s="34" t="s">
        <v>8</v>
      </c>
      <c r="E44" s="34" t="s">
        <v>8</v>
      </c>
      <c r="F44" s="34" t="s">
        <v>8</v>
      </c>
      <c r="G44" s="34">
        <v>1.22</v>
      </c>
      <c r="H44" s="34">
        <v>1.23</v>
      </c>
      <c r="I44" s="34">
        <v>1.31</v>
      </c>
      <c r="J44" s="34">
        <v>1.33</v>
      </c>
      <c r="K44" s="34">
        <v>1.3329920000000002</v>
      </c>
      <c r="L44" s="44">
        <v>1.3412819999999999</v>
      </c>
      <c r="M44" s="44">
        <v>1.3</v>
      </c>
      <c r="N44" s="44">
        <v>1.3</v>
      </c>
      <c r="O44" s="44">
        <v>1.4</v>
      </c>
      <c r="P44" s="44">
        <v>1.9</v>
      </c>
      <c r="Q44" s="44">
        <v>1.9</v>
      </c>
      <c r="R44" s="44">
        <v>2</v>
      </c>
      <c r="S44" s="44">
        <v>2</v>
      </c>
      <c r="T44" s="44">
        <v>2.0299999999999998</v>
      </c>
      <c r="U44" s="44">
        <v>2.02</v>
      </c>
      <c r="V44" s="44">
        <v>1.9330000000000001</v>
      </c>
      <c r="W44" s="34">
        <v>1.9</v>
      </c>
      <c r="X44" s="34">
        <v>2.0299999999999998</v>
      </c>
      <c r="Y44" s="34">
        <v>2.06</v>
      </c>
      <c r="Z44" s="34">
        <v>2.06</v>
      </c>
      <c r="AA44" s="34">
        <v>2.0699999999999998</v>
      </c>
      <c r="AC44" s="54" t="s">
        <v>104</v>
      </c>
      <c r="AD44" s="34">
        <v>100</v>
      </c>
      <c r="AE44" s="34">
        <v>99.9</v>
      </c>
      <c r="AF44" s="34">
        <v>164.9</v>
      </c>
      <c r="AG44" s="34">
        <v>171.1</v>
      </c>
      <c r="AH44" s="34">
        <v>175</v>
      </c>
      <c r="AI44" s="34">
        <v>185.3</v>
      </c>
      <c r="AJ44" s="34">
        <v>185.3</v>
      </c>
      <c r="AK44" s="34">
        <v>183.5</v>
      </c>
      <c r="AL44" s="34">
        <v>304.89999999999998</v>
      </c>
      <c r="AM44" s="34">
        <v>361.4</v>
      </c>
      <c r="AN44" s="34">
        <v>456.6</v>
      </c>
      <c r="AO44" s="34">
        <v>477.8</v>
      </c>
      <c r="AP44" s="34">
        <v>502.5</v>
      </c>
      <c r="AQ44" s="34">
        <v>526.09</v>
      </c>
      <c r="AR44" s="34">
        <v>546.32000000000005</v>
      </c>
      <c r="AS44" s="34">
        <v>524.51</v>
      </c>
      <c r="AT44" s="34">
        <v>628.46</v>
      </c>
      <c r="AU44" s="34">
        <v>616.21</v>
      </c>
      <c r="AV44" s="34">
        <v>649.41</v>
      </c>
      <c r="AW44" s="34">
        <v>719.76</v>
      </c>
    </row>
    <row r="45" spans="2:49">
      <c r="B45" s="55" t="s">
        <v>32</v>
      </c>
      <c r="C45" s="34" t="s">
        <v>8</v>
      </c>
      <c r="D45" s="34" t="s">
        <v>8</v>
      </c>
      <c r="E45" s="34" t="s">
        <v>8</v>
      </c>
      <c r="F45" s="34" t="s">
        <v>8</v>
      </c>
      <c r="G45" s="34">
        <v>1.37</v>
      </c>
      <c r="H45" s="34">
        <v>1.3</v>
      </c>
      <c r="I45" s="34">
        <v>1.1000000000000001</v>
      </c>
      <c r="J45" s="34">
        <v>1.1000000000000001</v>
      </c>
      <c r="K45" s="34">
        <v>1.1223120000000002</v>
      </c>
      <c r="L45" s="44">
        <v>1.162077</v>
      </c>
      <c r="M45" s="44">
        <v>1.4</v>
      </c>
      <c r="N45" s="44">
        <v>1.4</v>
      </c>
      <c r="O45" s="44">
        <v>1.5</v>
      </c>
      <c r="P45" s="44">
        <v>1.9</v>
      </c>
      <c r="Q45" s="44">
        <v>1.9</v>
      </c>
      <c r="R45" s="44">
        <v>2</v>
      </c>
      <c r="S45" s="44">
        <v>2.2000000000000002</v>
      </c>
      <c r="T45" s="44">
        <v>2.19</v>
      </c>
      <c r="U45" s="44">
        <v>2.27</v>
      </c>
      <c r="V45" s="44">
        <v>2.306</v>
      </c>
      <c r="W45" s="34">
        <v>2.13</v>
      </c>
      <c r="X45" s="34">
        <v>2.2400000000000002</v>
      </c>
      <c r="Y45" s="34">
        <v>2.14</v>
      </c>
      <c r="Z45" s="34">
        <v>2.19</v>
      </c>
      <c r="AA45" s="34">
        <v>2.25</v>
      </c>
    </row>
    <row r="46" spans="2:49">
      <c r="B46" s="55" t="s">
        <v>68</v>
      </c>
      <c r="C46" s="34" t="s">
        <v>17</v>
      </c>
      <c r="D46" s="34" t="s">
        <v>17</v>
      </c>
      <c r="E46" s="34" t="s">
        <v>17</v>
      </c>
      <c r="F46" s="34" t="s">
        <v>17</v>
      </c>
      <c r="G46" s="34" t="s">
        <v>17</v>
      </c>
      <c r="H46" s="34" t="s">
        <v>17</v>
      </c>
      <c r="I46" s="34">
        <v>0.03</v>
      </c>
      <c r="J46" s="34">
        <v>0.86</v>
      </c>
      <c r="K46" s="34">
        <v>0.95110499999999998</v>
      </c>
      <c r="L46" s="44">
        <v>0.99633700000000003</v>
      </c>
      <c r="M46" s="44">
        <v>1.1000000000000001</v>
      </c>
      <c r="N46" s="44">
        <v>1.1000000000000001</v>
      </c>
      <c r="O46" s="44">
        <v>1.1000000000000001</v>
      </c>
      <c r="P46" s="44">
        <v>1.6</v>
      </c>
      <c r="Q46" s="44">
        <v>1.6</v>
      </c>
      <c r="R46" s="44">
        <v>1.7</v>
      </c>
      <c r="S46" s="44">
        <v>1.7</v>
      </c>
      <c r="T46" s="44">
        <v>1.68</v>
      </c>
      <c r="U46" s="44">
        <v>1.71</v>
      </c>
      <c r="V46" s="44">
        <v>1.6839999999999999</v>
      </c>
      <c r="W46" s="34">
        <v>1.56</v>
      </c>
      <c r="X46" s="34">
        <v>1.72</v>
      </c>
      <c r="Y46" s="34">
        <v>1.67</v>
      </c>
      <c r="Z46" s="34">
        <v>1.72</v>
      </c>
      <c r="AA46" s="34">
        <v>1.79</v>
      </c>
    </row>
    <row r="47" spans="2:49">
      <c r="B47" s="55" t="s">
        <v>63</v>
      </c>
      <c r="C47" s="34" t="s">
        <v>17</v>
      </c>
      <c r="D47" s="34" t="s">
        <v>17</v>
      </c>
      <c r="E47" s="34" t="s">
        <v>17</v>
      </c>
      <c r="F47" s="34" t="s">
        <v>17</v>
      </c>
      <c r="G47" s="34" t="s">
        <v>17</v>
      </c>
      <c r="H47" s="34" t="s">
        <v>17</v>
      </c>
      <c r="I47" s="34" t="s">
        <v>17</v>
      </c>
      <c r="J47" s="34" t="s">
        <v>17</v>
      </c>
      <c r="K47" s="34" t="s">
        <v>17</v>
      </c>
      <c r="L47" s="34" t="s">
        <v>17</v>
      </c>
      <c r="M47" s="34" t="s">
        <v>17</v>
      </c>
      <c r="N47" s="34" t="s">
        <v>17</v>
      </c>
      <c r="O47" s="44">
        <v>0.43</v>
      </c>
      <c r="P47" s="44">
        <v>1.0889980000000001</v>
      </c>
      <c r="Q47" s="44">
        <v>1.1000000000000001</v>
      </c>
      <c r="R47" s="44">
        <v>1.1000000000000001</v>
      </c>
      <c r="S47" s="44">
        <v>1.1000000000000001</v>
      </c>
      <c r="T47" s="44">
        <v>1.1499999999999999</v>
      </c>
      <c r="U47" s="44">
        <v>1.22</v>
      </c>
      <c r="V47" s="44">
        <v>1.8049999999999999</v>
      </c>
      <c r="W47" s="34">
        <v>1.7</v>
      </c>
      <c r="X47" s="34">
        <v>1.84</v>
      </c>
      <c r="Y47" s="34">
        <v>1.79</v>
      </c>
      <c r="Z47" s="34">
        <v>1.82</v>
      </c>
      <c r="AA47" s="34">
        <v>2.2200000000000002</v>
      </c>
    </row>
    <row r="48" spans="2:49">
      <c r="B48" s="55" t="s">
        <v>33</v>
      </c>
      <c r="C48" s="34" t="s">
        <v>17</v>
      </c>
      <c r="D48" s="34" t="s">
        <v>17</v>
      </c>
      <c r="E48" s="34" t="s">
        <v>17</v>
      </c>
      <c r="F48" s="34" t="s">
        <v>17</v>
      </c>
      <c r="G48" s="34" t="s">
        <v>17</v>
      </c>
      <c r="H48" s="34" t="s">
        <v>17</v>
      </c>
      <c r="I48" s="34">
        <v>8.6999999999999994E-2</v>
      </c>
      <c r="J48" s="34">
        <v>0.88418399999999997</v>
      </c>
      <c r="K48" s="34">
        <v>0.92278800000000005</v>
      </c>
      <c r="L48" s="44">
        <v>0.92790300000000003</v>
      </c>
      <c r="M48" s="44">
        <v>0.9</v>
      </c>
      <c r="N48" s="44">
        <v>0.9</v>
      </c>
      <c r="O48" s="45">
        <v>0.7</v>
      </c>
      <c r="P48" s="45">
        <v>0.9</v>
      </c>
      <c r="Q48" s="45">
        <v>0.9</v>
      </c>
      <c r="R48" s="45">
        <v>0.8</v>
      </c>
      <c r="S48" s="44">
        <v>0.8</v>
      </c>
      <c r="T48" s="44">
        <v>0.87</v>
      </c>
      <c r="U48" s="44">
        <v>0.83</v>
      </c>
      <c r="V48" s="44">
        <v>0.84</v>
      </c>
      <c r="W48" s="34">
        <v>1.08</v>
      </c>
      <c r="X48" s="34">
        <v>1.44</v>
      </c>
      <c r="Y48" s="34">
        <v>1.35</v>
      </c>
      <c r="Z48" s="34">
        <v>1.38</v>
      </c>
      <c r="AA48" s="34">
        <v>1.48</v>
      </c>
    </row>
    <row r="49" spans="2:28">
      <c r="B49" s="55" t="s">
        <v>66</v>
      </c>
      <c r="C49" s="34" t="s">
        <v>17</v>
      </c>
      <c r="D49" s="34" t="s">
        <v>17</v>
      </c>
      <c r="E49" s="34" t="s">
        <v>17</v>
      </c>
      <c r="F49" s="34" t="s">
        <v>17</v>
      </c>
      <c r="G49" s="34" t="s">
        <v>17</v>
      </c>
      <c r="H49" s="34" t="s">
        <v>17</v>
      </c>
      <c r="I49" s="34" t="s">
        <v>17</v>
      </c>
      <c r="J49" s="34" t="s">
        <v>17</v>
      </c>
      <c r="K49" s="34" t="s">
        <v>17</v>
      </c>
      <c r="L49" s="34" t="s">
        <v>17</v>
      </c>
      <c r="M49" s="34" t="s">
        <v>17</v>
      </c>
      <c r="N49" s="34" t="s">
        <v>17</v>
      </c>
      <c r="O49" s="34" t="s">
        <v>17</v>
      </c>
      <c r="P49" s="45">
        <v>0.28791600000000001</v>
      </c>
      <c r="Q49" s="45">
        <v>0.8</v>
      </c>
      <c r="R49" s="45">
        <v>0.8</v>
      </c>
      <c r="S49" s="44">
        <v>0.8</v>
      </c>
      <c r="T49" s="44">
        <v>0.82</v>
      </c>
      <c r="U49" s="44">
        <v>0.82</v>
      </c>
      <c r="V49" s="44">
        <v>0.84899999999999998</v>
      </c>
      <c r="W49" s="34">
        <v>0.8</v>
      </c>
      <c r="X49" s="34">
        <v>0.88</v>
      </c>
      <c r="Y49" s="34">
        <v>0.87</v>
      </c>
      <c r="Z49" s="34">
        <v>0.88</v>
      </c>
      <c r="AA49" s="34">
        <v>0.92</v>
      </c>
    </row>
    <row r="50" spans="2:28">
      <c r="B50" s="55" t="s">
        <v>70</v>
      </c>
      <c r="C50" s="34" t="s">
        <v>17</v>
      </c>
      <c r="D50" s="34" t="s">
        <v>17</v>
      </c>
      <c r="E50" s="34" t="s">
        <v>17</v>
      </c>
      <c r="F50" s="34" t="s">
        <v>17</v>
      </c>
      <c r="G50" s="34" t="s">
        <v>17</v>
      </c>
      <c r="H50" s="34" t="s">
        <v>17</v>
      </c>
      <c r="I50" s="34" t="s">
        <v>17</v>
      </c>
      <c r="J50" s="34" t="s">
        <v>17</v>
      </c>
      <c r="K50" s="34" t="s">
        <v>17</v>
      </c>
      <c r="L50" s="34" t="s">
        <v>17</v>
      </c>
      <c r="M50" s="34" t="s">
        <v>17</v>
      </c>
      <c r="N50" s="34" t="s">
        <v>17</v>
      </c>
      <c r="O50" s="34" t="s">
        <v>17</v>
      </c>
      <c r="P50" s="34" t="s">
        <v>17</v>
      </c>
      <c r="Q50" s="45">
        <v>0.1</v>
      </c>
      <c r="R50" s="45">
        <v>1.2</v>
      </c>
      <c r="S50" s="44">
        <v>1.4</v>
      </c>
      <c r="T50" s="44">
        <v>1.53</v>
      </c>
      <c r="U50" s="44">
        <v>1.51</v>
      </c>
      <c r="V50" s="44">
        <v>1.5269999999999999</v>
      </c>
      <c r="W50" s="34">
        <v>1.47</v>
      </c>
      <c r="X50" s="34">
        <v>1.54</v>
      </c>
      <c r="Y50" s="34">
        <v>1.46</v>
      </c>
      <c r="Z50" s="34">
        <v>1.53</v>
      </c>
      <c r="AA50" s="34">
        <v>1.59</v>
      </c>
    </row>
    <row r="51" spans="2:28">
      <c r="B51" s="55" t="s">
        <v>67</v>
      </c>
      <c r="C51" s="34" t="s">
        <v>17</v>
      </c>
      <c r="D51" s="34" t="s">
        <v>17</v>
      </c>
      <c r="E51" s="34" t="s">
        <v>17</v>
      </c>
      <c r="F51" s="34" t="s">
        <v>17</v>
      </c>
      <c r="G51" s="34" t="s">
        <v>17</v>
      </c>
      <c r="H51" s="34" t="s">
        <v>17</v>
      </c>
      <c r="I51" s="34" t="s">
        <v>17</v>
      </c>
      <c r="J51" s="34" t="s">
        <v>17</v>
      </c>
      <c r="K51" s="34" t="s">
        <v>17</v>
      </c>
      <c r="L51" s="34" t="s">
        <v>17</v>
      </c>
      <c r="M51" s="34" t="s">
        <v>17</v>
      </c>
      <c r="N51" s="34" t="s">
        <v>17</v>
      </c>
      <c r="O51" s="34" t="s">
        <v>17</v>
      </c>
      <c r="P51" s="45">
        <v>0.12815399999999999</v>
      </c>
      <c r="Q51" s="45">
        <v>1</v>
      </c>
      <c r="R51" s="45">
        <v>1</v>
      </c>
      <c r="S51" s="44">
        <v>1</v>
      </c>
      <c r="T51" s="44">
        <v>1.03</v>
      </c>
      <c r="U51" s="44">
        <v>1.02</v>
      </c>
      <c r="V51" s="44">
        <v>1.0009999999999999</v>
      </c>
      <c r="W51" s="34">
        <v>0.93</v>
      </c>
      <c r="X51" s="34">
        <v>1</v>
      </c>
      <c r="Y51" s="34">
        <v>0.95</v>
      </c>
      <c r="Z51" s="34">
        <v>0.98</v>
      </c>
      <c r="AA51" s="34">
        <v>1.01</v>
      </c>
    </row>
    <row r="52" spans="2:28">
      <c r="B52" s="55" t="s">
        <v>71</v>
      </c>
      <c r="C52" s="34" t="s">
        <v>17</v>
      </c>
      <c r="D52" s="34" t="s">
        <v>17</v>
      </c>
      <c r="E52" s="34" t="s">
        <v>17</v>
      </c>
      <c r="F52" s="34" t="s">
        <v>17</v>
      </c>
      <c r="G52" s="34" t="s">
        <v>17</v>
      </c>
      <c r="H52" s="34" t="s">
        <v>17</v>
      </c>
      <c r="I52" s="34" t="s">
        <v>17</v>
      </c>
      <c r="J52" s="34" t="s">
        <v>17</v>
      </c>
      <c r="K52" s="34" t="s">
        <v>17</v>
      </c>
      <c r="L52" s="34" t="s">
        <v>17</v>
      </c>
      <c r="M52" s="34" t="s">
        <v>17</v>
      </c>
      <c r="N52" s="34" t="s">
        <v>17</v>
      </c>
      <c r="O52" s="34" t="s">
        <v>17</v>
      </c>
      <c r="P52" s="34" t="s">
        <v>17</v>
      </c>
      <c r="Q52" s="45">
        <v>0</v>
      </c>
      <c r="R52" s="45">
        <v>1</v>
      </c>
      <c r="S52" s="44">
        <v>1</v>
      </c>
      <c r="T52" s="44">
        <v>0.99</v>
      </c>
      <c r="U52" s="44">
        <v>0.96</v>
      </c>
      <c r="V52" s="44">
        <v>0.90700000000000003</v>
      </c>
      <c r="W52" s="34">
        <v>0.82</v>
      </c>
      <c r="X52" s="34">
        <v>0.9</v>
      </c>
      <c r="Y52" s="34">
        <v>0.83</v>
      </c>
      <c r="Z52" s="34">
        <v>0.82</v>
      </c>
      <c r="AA52" s="34">
        <v>0.84</v>
      </c>
    </row>
    <row r="53" spans="2:28">
      <c r="B53" s="55" t="s">
        <v>166</v>
      </c>
      <c r="C53" s="34" t="s">
        <v>17</v>
      </c>
      <c r="D53" s="34" t="s">
        <v>17</v>
      </c>
      <c r="E53" s="34" t="s">
        <v>17</v>
      </c>
      <c r="F53" s="34" t="s">
        <v>17</v>
      </c>
      <c r="G53" s="34" t="s">
        <v>17</v>
      </c>
      <c r="H53" s="34" t="s">
        <v>17</v>
      </c>
      <c r="I53" s="34" t="s">
        <v>17</v>
      </c>
      <c r="J53" s="34" t="s">
        <v>17</v>
      </c>
      <c r="K53" s="34" t="s">
        <v>17</v>
      </c>
      <c r="L53" s="34" t="s">
        <v>17</v>
      </c>
      <c r="M53" s="34" t="s">
        <v>17</v>
      </c>
      <c r="N53" s="34" t="s">
        <v>17</v>
      </c>
      <c r="O53" s="34" t="s">
        <v>17</v>
      </c>
      <c r="P53" s="34" t="s">
        <v>17</v>
      </c>
      <c r="Q53" s="34" t="s">
        <v>17</v>
      </c>
      <c r="R53" s="34" t="s">
        <v>17</v>
      </c>
      <c r="S53" s="34" t="s">
        <v>17</v>
      </c>
      <c r="T53" s="34" t="s">
        <v>17</v>
      </c>
      <c r="U53" s="34" t="s">
        <v>17</v>
      </c>
      <c r="V53" s="34" t="s">
        <v>17</v>
      </c>
      <c r="W53" s="34" t="s">
        <v>17</v>
      </c>
      <c r="X53" s="34">
        <v>1.27</v>
      </c>
      <c r="Y53" s="34">
        <v>1.1599999999999999</v>
      </c>
      <c r="Z53" s="34">
        <v>1.23</v>
      </c>
      <c r="AA53" s="34">
        <v>1.21</v>
      </c>
    </row>
    <row r="54" spans="2:28">
      <c r="B54" s="55" t="s">
        <v>185</v>
      </c>
      <c r="C54" s="34" t="s">
        <v>17</v>
      </c>
      <c r="D54" s="34" t="s">
        <v>17</v>
      </c>
      <c r="E54" s="34" t="s">
        <v>17</v>
      </c>
      <c r="F54" s="34" t="s">
        <v>17</v>
      </c>
      <c r="G54" s="34" t="s">
        <v>17</v>
      </c>
      <c r="H54" s="34" t="s">
        <v>17</v>
      </c>
      <c r="I54" s="34" t="s">
        <v>17</v>
      </c>
      <c r="J54" s="34" t="s">
        <v>17</v>
      </c>
      <c r="K54" s="34" t="s">
        <v>17</v>
      </c>
      <c r="L54" s="34" t="s">
        <v>17</v>
      </c>
      <c r="M54" s="34" t="s">
        <v>17</v>
      </c>
      <c r="N54" s="34" t="s">
        <v>17</v>
      </c>
      <c r="O54" s="34" t="s">
        <v>17</v>
      </c>
      <c r="P54" s="34" t="s">
        <v>17</v>
      </c>
      <c r="Q54" s="34" t="s">
        <v>17</v>
      </c>
      <c r="R54" s="34" t="s">
        <v>17</v>
      </c>
      <c r="S54" s="34" t="s">
        <v>17</v>
      </c>
      <c r="T54" s="34" t="s">
        <v>17</v>
      </c>
      <c r="U54" s="34" t="s">
        <v>17</v>
      </c>
      <c r="V54" s="34" t="s">
        <v>17</v>
      </c>
      <c r="W54" s="34" t="s">
        <v>17</v>
      </c>
      <c r="X54" s="34" t="s">
        <v>17</v>
      </c>
      <c r="Y54" s="34" t="s">
        <v>17</v>
      </c>
      <c r="Z54" s="34" t="s">
        <v>17</v>
      </c>
      <c r="AA54" s="34" t="s">
        <v>17</v>
      </c>
    </row>
    <row r="55" spans="2:28">
      <c r="B55" s="55" t="s">
        <v>144</v>
      </c>
      <c r="C55" s="34" t="s">
        <v>17</v>
      </c>
      <c r="D55" s="34" t="s">
        <v>17</v>
      </c>
      <c r="E55" s="34" t="s">
        <v>17</v>
      </c>
      <c r="F55" s="34" t="s">
        <v>17</v>
      </c>
      <c r="G55" s="34" t="s">
        <v>17</v>
      </c>
      <c r="H55" s="34" t="s">
        <v>17</v>
      </c>
      <c r="I55" s="34" t="s">
        <v>17</v>
      </c>
      <c r="J55" s="34" t="s">
        <v>17</v>
      </c>
      <c r="K55" s="34" t="s">
        <v>17</v>
      </c>
      <c r="L55" s="34" t="s">
        <v>17</v>
      </c>
      <c r="M55" s="34" t="s">
        <v>17</v>
      </c>
      <c r="N55" s="34" t="s">
        <v>17</v>
      </c>
      <c r="O55" s="34" t="s">
        <v>17</v>
      </c>
      <c r="P55" s="34" t="s">
        <v>17</v>
      </c>
      <c r="Q55" s="48" t="s">
        <v>17</v>
      </c>
      <c r="R55" s="48" t="s">
        <v>17</v>
      </c>
      <c r="S55" s="48" t="s">
        <v>17</v>
      </c>
      <c r="T55" s="34">
        <v>0.43</v>
      </c>
      <c r="U55" s="34">
        <v>0.95</v>
      </c>
      <c r="V55" s="34">
        <v>0.97</v>
      </c>
      <c r="W55" s="34">
        <v>0.88</v>
      </c>
      <c r="X55" s="34">
        <v>1.04</v>
      </c>
      <c r="Y55" s="34">
        <v>0.93</v>
      </c>
      <c r="Z55" s="34">
        <v>0.96</v>
      </c>
      <c r="AA55" s="34">
        <v>1.05</v>
      </c>
    </row>
    <row r="56" spans="2:28">
      <c r="B56" s="55" t="s">
        <v>186</v>
      </c>
      <c r="C56" s="34" t="s">
        <v>17</v>
      </c>
      <c r="D56" s="34" t="s">
        <v>17</v>
      </c>
      <c r="E56" s="34" t="s">
        <v>17</v>
      </c>
      <c r="F56" s="34" t="s">
        <v>17</v>
      </c>
      <c r="G56" s="34" t="s">
        <v>17</v>
      </c>
      <c r="H56" s="34" t="s">
        <v>17</v>
      </c>
      <c r="I56" s="34" t="s">
        <v>17</v>
      </c>
      <c r="J56" s="34" t="s">
        <v>17</v>
      </c>
      <c r="K56" s="34" t="s">
        <v>17</v>
      </c>
      <c r="L56" s="34" t="s">
        <v>17</v>
      </c>
      <c r="M56" s="34" t="s">
        <v>17</v>
      </c>
      <c r="N56" s="34" t="s">
        <v>17</v>
      </c>
      <c r="O56" s="34" t="s">
        <v>17</v>
      </c>
      <c r="P56" s="34" t="s">
        <v>17</v>
      </c>
      <c r="Q56" s="34" t="s">
        <v>17</v>
      </c>
      <c r="R56" s="34" t="s">
        <v>17</v>
      </c>
      <c r="S56" s="34" t="s">
        <v>17</v>
      </c>
      <c r="T56" s="34" t="s">
        <v>17</v>
      </c>
      <c r="U56" s="34" t="s">
        <v>17</v>
      </c>
      <c r="V56" s="34" t="s">
        <v>17</v>
      </c>
      <c r="W56" s="34" t="s">
        <v>17</v>
      </c>
      <c r="X56" s="34" t="s">
        <v>17</v>
      </c>
      <c r="Y56" s="34" t="s">
        <v>17</v>
      </c>
      <c r="Z56" s="34">
        <v>0.05</v>
      </c>
      <c r="AA56" s="34">
        <v>0.95</v>
      </c>
    </row>
    <row r="57" spans="2:28">
      <c r="B57" s="55" t="s">
        <v>177</v>
      </c>
      <c r="C57" s="34" t="s">
        <v>17</v>
      </c>
      <c r="D57" s="34" t="s">
        <v>17</v>
      </c>
      <c r="E57" s="34" t="s">
        <v>17</v>
      </c>
      <c r="F57" s="34" t="s">
        <v>17</v>
      </c>
      <c r="G57" s="34" t="s">
        <v>17</v>
      </c>
      <c r="H57" s="34" t="s">
        <v>17</v>
      </c>
      <c r="I57" s="34" t="s">
        <v>17</v>
      </c>
      <c r="J57" s="34" t="s">
        <v>17</v>
      </c>
      <c r="K57" s="34" t="s">
        <v>17</v>
      </c>
      <c r="L57" s="34" t="s">
        <v>17</v>
      </c>
      <c r="M57" s="34" t="s">
        <v>17</v>
      </c>
      <c r="N57" s="34" t="s">
        <v>17</v>
      </c>
      <c r="O57" s="34" t="s">
        <v>17</v>
      </c>
      <c r="P57" s="34" t="s">
        <v>17</v>
      </c>
      <c r="Q57" s="34" t="s">
        <v>17</v>
      </c>
      <c r="R57" s="34" t="s">
        <v>17</v>
      </c>
      <c r="S57" s="34" t="s">
        <v>17</v>
      </c>
      <c r="T57" s="34" t="s">
        <v>17</v>
      </c>
      <c r="U57" s="34" t="s">
        <v>17</v>
      </c>
      <c r="V57" s="34" t="s">
        <v>17</v>
      </c>
      <c r="W57" s="34" t="s">
        <v>17</v>
      </c>
      <c r="X57" s="34" t="s">
        <v>17</v>
      </c>
      <c r="Y57" s="34">
        <v>0.38</v>
      </c>
      <c r="Z57" s="34">
        <v>0.81</v>
      </c>
      <c r="AA57" s="34">
        <v>0.83</v>
      </c>
    </row>
    <row r="58" spans="2:28" ht="30">
      <c r="B58" s="54" t="s">
        <v>105</v>
      </c>
      <c r="C58" s="35" t="s">
        <v>8</v>
      </c>
      <c r="D58" s="35" t="s">
        <v>8</v>
      </c>
      <c r="E58" s="35" t="s">
        <v>8</v>
      </c>
      <c r="F58" s="35" t="s">
        <v>8</v>
      </c>
      <c r="G58" s="35">
        <v>2.59</v>
      </c>
      <c r="H58" s="35">
        <v>2.5300000000000002</v>
      </c>
      <c r="I58" s="35">
        <v>2.5270000000000001</v>
      </c>
      <c r="J58" s="35">
        <v>4.1741840000000003</v>
      </c>
      <c r="K58" s="35">
        <v>4.3291970000000006</v>
      </c>
      <c r="L58" s="35">
        <v>4.4275989999999998</v>
      </c>
      <c r="M58" s="35">
        <v>4.7</v>
      </c>
      <c r="N58" s="35">
        <v>4.7</v>
      </c>
      <c r="O58" s="35">
        <v>5.0999999999999996</v>
      </c>
      <c r="P58" s="35">
        <v>7.8</v>
      </c>
      <c r="Q58" s="35">
        <v>9.3000000000000007</v>
      </c>
      <c r="R58" s="35">
        <v>11.6</v>
      </c>
      <c r="S58" s="35">
        <v>12</v>
      </c>
      <c r="T58" s="35">
        <v>12.71</v>
      </c>
      <c r="U58" s="35">
        <v>13.309999999999999</v>
      </c>
      <c r="V58" s="35">
        <v>13.821999999999999</v>
      </c>
      <c r="W58" s="35">
        <v>13.270000000000003</v>
      </c>
      <c r="X58" s="35">
        <v>15.900000000000002</v>
      </c>
      <c r="Y58" s="35">
        <v>15.59</v>
      </c>
      <c r="Z58" s="35">
        <v>16.43</v>
      </c>
      <c r="AA58" s="35">
        <v>18.209999999999997</v>
      </c>
      <c r="AB58" s="170"/>
    </row>
    <row r="59" spans="2:28" ht="30">
      <c r="B59" s="56" t="s">
        <v>106</v>
      </c>
      <c r="C59" s="36">
        <v>3.9</v>
      </c>
      <c r="D59" s="36">
        <v>4.2</v>
      </c>
      <c r="E59" s="36">
        <v>4.2</v>
      </c>
      <c r="F59" s="36">
        <v>4.5</v>
      </c>
      <c r="G59" s="36">
        <v>5.2</v>
      </c>
      <c r="H59" s="36">
        <v>5.6</v>
      </c>
      <c r="I59" s="36">
        <v>6.6</v>
      </c>
      <c r="J59" s="36">
        <v>11.998453999999999</v>
      </c>
      <c r="K59" s="36">
        <v>12.389305</v>
      </c>
      <c r="L59" s="36">
        <v>12.756077000000001</v>
      </c>
      <c r="M59" s="36">
        <v>14.366771</v>
      </c>
      <c r="N59" s="36">
        <v>13.896632</v>
      </c>
      <c r="O59" s="36">
        <v>14.896632</v>
      </c>
      <c r="P59" s="36" t="s">
        <v>8</v>
      </c>
      <c r="Q59" s="35">
        <v>24</v>
      </c>
      <c r="R59" s="36" t="s">
        <v>8</v>
      </c>
      <c r="S59" s="36" t="s">
        <v>8</v>
      </c>
      <c r="T59" s="36" t="s">
        <v>8</v>
      </c>
      <c r="U59" s="36" t="s">
        <v>8</v>
      </c>
      <c r="V59" s="36" t="s">
        <v>8</v>
      </c>
      <c r="W59" s="36" t="s">
        <v>8</v>
      </c>
      <c r="X59" s="36" t="s">
        <v>8</v>
      </c>
      <c r="Y59" s="36" t="s">
        <v>8</v>
      </c>
      <c r="Z59" s="36" t="s">
        <v>8</v>
      </c>
      <c r="AA59" s="36" t="s">
        <v>8</v>
      </c>
      <c r="AB59" s="171"/>
    </row>
    <row r="60" spans="2:28">
      <c r="B60" s="2" t="s">
        <v>197</v>
      </c>
      <c r="U60" s="21"/>
      <c r="W60" s="92"/>
    </row>
    <row r="61" spans="2:28">
      <c r="U61" s="21"/>
      <c r="W61" s="92"/>
    </row>
    <row r="62" spans="2:28">
      <c r="Z62" s="186"/>
      <c r="AA62" s="187"/>
    </row>
    <row r="63" spans="2:28">
      <c r="AA63"/>
    </row>
    <row r="64" spans="2:28">
      <c r="U64" s="21"/>
    </row>
    <row r="65" spans="21:21">
      <c r="U65" s="21"/>
    </row>
    <row r="66" spans="21:21">
      <c r="U66" s="21"/>
    </row>
    <row r="67" spans="21:21">
      <c r="U67" s="21"/>
    </row>
    <row r="68" spans="21:21">
      <c r="U68" s="21"/>
    </row>
  </sheetData>
  <protectedRanges>
    <protectedRange sqref="P11:Q11" name="Plage1_5"/>
    <protectedRange sqref="P12:Q12" name="Plage1_2_3"/>
    <protectedRange sqref="P13:Q13" name="Plage1_4_3"/>
    <protectedRange sqref="P14:Q14" name="Plage1_6_3"/>
    <protectedRange sqref="P16:Q16 Q17" name="Plage1_1_1_3"/>
    <protectedRange sqref="P18:Q18 Q19 Q55" name="Plage1_1_3_3"/>
  </protectedRanges>
  <mergeCells count="2">
    <mergeCell ref="B42:V42"/>
    <mergeCell ref="B8:V8"/>
  </mergeCells>
  <phoneticPr fontId="77" type="noConversion"/>
  <pageMargins left="0.70866141732283472" right="0.70866141732283472" top="0.74803149606299213" bottom="0.74803149606299213" header="0.31496062992125984" footer="0.31496062992125984"/>
  <pageSetup paperSize="8" scale="43" orientation="landscape" r:id="rId1"/>
  <drawing r:id="rId2"/>
  <legacyDrawing r:id="rId3"/>
  <oleObjects>
    <mc:AlternateContent xmlns:mc="http://schemas.openxmlformats.org/markup-compatibility/2006">
      <mc:Choice Requires="x14">
        <oleObject progId="MSPhotoEd.3" shapeId="36865" r:id="rId4">
          <objectPr defaultSize="0" autoPict="0" r:id="rId5">
            <anchor moveWithCells="1">
              <from>
                <xdr:col>0</xdr:col>
                <xdr:colOff>0</xdr:colOff>
                <xdr:row>0</xdr:row>
                <xdr:rowOff>66675</xdr:rowOff>
              </from>
              <to>
                <xdr:col>1</xdr:col>
                <xdr:colOff>923925</xdr:colOff>
                <xdr:row>4</xdr:row>
                <xdr:rowOff>28575</xdr:rowOff>
              </to>
            </anchor>
          </objectPr>
        </oleObject>
      </mc:Choice>
      <mc:Fallback>
        <oleObject progId="MSPhotoEd.3" shapeId="3686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3">
    <tabColor rgb="FF00B050"/>
    <pageSetUpPr fitToPage="1"/>
  </sheetPr>
  <dimension ref="B4:X47"/>
  <sheetViews>
    <sheetView showGridLines="0" zoomScale="90" zoomScaleNormal="90" workbookViewId="0">
      <selection activeCell="Q35" sqref="Q35"/>
    </sheetView>
  </sheetViews>
  <sheetFormatPr baseColWidth="10" defaultRowHeight="15"/>
  <cols>
    <col min="2" max="2" width="23.140625" customWidth="1"/>
    <col min="3" max="15" width="11.7109375" customWidth="1"/>
  </cols>
  <sheetData>
    <row r="4" spans="2:24">
      <c r="D4" s="42"/>
    </row>
    <row r="6" spans="2:24">
      <c r="B6" s="14" t="s">
        <v>140</v>
      </c>
      <c r="L6" s="53"/>
      <c r="N6" s="50"/>
    </row>
    <row r="7" spans="2:24">
      <c r="B7" s="1"/>
    </row>
    <row r="8" spans="2:24">
      <c r="B8" s="16" t="s">
        <v>24</v>
      </c>
      <c r="C8" s="17"/>
      <c r="D8" s="17"/>
      <c r="E8" s="17"/>
      <c r="F8" s="17"/>
      <c r="G8" s="17"/>
      <c r="H8" s="17"/>
      <c r="I8" s="18"/>
    </row>
    <row r="9" spans="2:24" ht="12" customHeight="1">
      <c r="B9" s="16"/>
      <c r="C9" s="17"/>
      <c r="D9" s="17"/>
      <c r="E9" s="17"/>
      <c r="F9" s="17"/>
      <c r="G9" s="17"/>
      <c r="H9" s="17"/>
      <c r="I9" s="18"/>
    </row>
    <row r="10" spans="2:24">
      <c r="B10" s="61"/>
      <c r="C10" s="20">
        <v>2003</v>
      </c>
      <c r="D10" s="20">
        <v>2004</v>
      </c>
      <c r="E10" s="20">
        <v>2005</v>
      </c>
      <c r="F10" s="20">
        <v>2006</v>
      </c>
      <c r="G10" s="20">
        <v>2007</v>
      </c>
      <c r="H10" s="20">
        <v>2008</v>
      </c>
      <c r="I10" s="20">
        <v>2009</v>
      </c>
      <c r="J10" s="20">
        <v>2010</v>
      </c>
      <c r="K10" s="20">
        <v>2011</v>
      </c>
      <c r="L10" s="20">
        <v>2012</v>
      </c>
      <c r="M10" s="20">
        <v>2013</v>
      </c>
      <c r="N10" s="20">
        <v>2014</v>
      </c>
      <c r="O10" s="20">
        <v>2015</v>
      </c>
      <c r="P10" s="20">
        <v>2016</v>
      </c>
      <c r="Q10" s="20">
        <v>2017</v>
      </c>
      <c r="R10" s="20">
        <v>2018</v>
      </c>
      <c r="S10" s="20">
        <v>2019</v>
      </c>
      <c r="T10" s="20">
        <v>2020</v>
      </c>
      <c r="U10" s="20">
        <v>2021</v>
      </c>
      <c r="V10" s="20">
        <v>2022</v>
      </c>
      <c r="W10" s="20">
        <v>2023</v>
      </c>
      <c r="X10" s="20">
        <v>2024</v>
      </c>
    </row>
    <row r="11" spans="2:24" ht="15.75" thickBot="1">
      <c r="B11" s="20" t="s">
        <v>18</v>
      </c>
      <c r="C11" s="142">
        <v>7441</v>
      </c>
      <c r="D11" s="142">
        <v>116264</v>
      </c>
      <c r="E11" s="142">
        <v>186296</v>
      </c>
      <c r="F11" s="142">
        <v>228093</v>
      </c>
      <c r="G11" s="142">
        <v>257799</v>
      </c>
      <c r="H11" s="142">
        <v>276541</v>
      </c>
      <c r="I11" s="142">
        <v>299735</v>
      </c>
      <c r="J11" s="142">
        <v>303871</v>
      </c>
      <c r="K11" s="142">
        <v>295991</v>
      </c>
      <c r="L11" s="142">
        <v>289443</v>
      </c>
      <c r="M11" s="142">
        <v>293130</v>
      </c>
      <c r="N11" s="142">
        <v>301560</v>
      </c>
      <c r="O11" s="142">
        <v>302813</v>
      </c>
      <c r="P11" s="142">
        <v>294154</v>
      </c>
      <c r="Q11" s="142">
        <v>278950</v>
      </c>
      <c r="R11" s="142">
        <v>260166</v>
      </c>
      <c r="S11" s="142">
        <v>246588</v>
      </c>
      <c r="T11" s="143">
        <v>156675</v>
      </c>
      <c r="U11" s="143">
        <v>213235</v>
      </c>
      <c r="V11" s="143">
        <v>209062</v>
      </c>
      <c r="W11" s="143">
        <v>147280</v>
      </c>
      <c r="X11" s="190"/>
    </row>
    <row r="12" spans="2:24" ht="15.75" thickBot="1">
      <c r="B12" s="20" t="s">
        <v>23</v>
      </c>
      <c r="C12" s="142"/>
      <c r="D12" s="142"/>
      <c r="E12" s="142"/>
      <c r="F12" s="142"/>
      <c r="G12" s="142"/>
      <c r="H12" s="142">
        <v>5894</v>
      </c>
      <c r="I12" s="142">
        <v>64439</v>
      </c>
      <c r="J12" s="142">
        <v>86552</v>
      </c>
      <c r="K12" s="142">
        <v>98819</v>
      </c>
      <c r="L12" s="144">
        <v>117034</v>
      </c>
      <c r="M12" s="142">
        <v>123598</v>
      </c>
      <c r="N12" s="142">
        <v>132494</v>
      </c>
      <c r="O12" s="142">
        <v>127238</v>
      </c>
      <c r="P12" s="142">
        <v>126982</v>
      </c>
      <c r="Q12" s="142">
        <v>127255</v>
      </c>
      <c r="R12" s="142">
        <v>117081</v>
      </c>
      <c r="S12" s="142">
        <v>118480</v>
      </c>
      <c r="T12" s="143">
        <v>75404</v>
      </c>
      <c r="U12" s="143">
        <v>102754</v>
      </c>
      <c r="V12" s="143">
        <v>107928</v>
      </c>
      <c r="W12" s="143">
        <v>114552</v>
      </c>
      <c r="X12" s="143">
        <v>16254</v>
      </c>
    </row>
    <row r="13" spans="2:24" ht="15.75" thickBot="1">
      <c r="B13" s="20" t="s">
        <v>20</v>
      </c>
      <c r="C13" s="142"/>
      <c r="D13" s="142"/>
      <c r="E13" s="142"/>
      <c r="F13" s="142">
        <v>9580</v>
      </c>
      <c r="G13" s="142">
        <v>49437</v>
      </c>
      <c r="H13" s="142">
        <v>53964</v>
      </c>
      <c r="I13" s="142">
        <v>59047</v>
      </c>
      <c r="J13" s="142">
        <v>86294</v>
      </c>
      <c r="K13" s="142">
        <v>82262</v>
      </c>
      <c r="L13" s="144">
        <v>93547</v>
      </c>
      <c r="M13" s="142">
        <v>89473</v>
      </c>
      <c r="N13" s="142">
        <v>76926</v>
      </c>
      <c r="O13" s="144">
        <v>69550</v>
      </c>
      <c r="P13" s="144">
        <v>65509</v>
      </c>
      <c r="Q13" s="144">
        <v>65256</v>
      </c>
      <c r="R13" s="144">
        <v>69188</v>
      </c>
      <c r="S13" s="144">
        <v>68252</v>
      </c>
      <c r="T13" s="143">
        <v>41240</v>
      </c>
      <c r="U13" s="143">
        <v>58394</v>
      </c>
      <c r="V13" s="143">
        <v>65673</v>
      </c>
      <c r="W13" s="143">
        <v>69777</v>
      </c>
      <c r="X13" s="143">
        <v>41698</v>
      </c>
    </row>
    <row r="14" spans="2:24" ht="15.75" thickBot="1">
      <c r="B14" s="20" t="s">
        <v>22</v>
      </c>
      <c r="C14" s="142"/>
      <c r="D14" s="142"/>
      <c r="E14" s="142"/>
      <c r="F14" s="142"/>
      <c r="G14" s="142"/>
      <c r="H14" s="142" t="s">
        <v>8</v>
      </c>
      <c r="I14" s="142">
        <v>32022</v>
      </c>
      <c r="J14" s="142">
        <v>40268</v>
      </c>
      <c r="K14" s="142">
        <v>45692</v>
      </c>
      <c r="L14" s="142">
        <v>47876</v>
      </c>
      <c r="M14" s="142">
        <v>49532</v>
      </c>
      <c r="N14" s="142">
        <v>49085</v>
      </c>
      <c r="O14" s="142">
        <v>46960</v>
      </c>
      <c r="P14" s="142">
        <v>45506</v>
      </c>
      <c r="Q14" s="142">
        <v>45863</v>
      </c>
      <c r="R14" s="142">
        <v>43135</v>
      </c>
      <c r="S14" s="142">
        <v>43895</v>
      </c>
      <c r="T14" s="143">
        <v>24276</v>
      </c>
      <c r="U14" s="143">
        <v>32487</v>
      </c>
      <c r="V14" s="143">
        <v>36459</v>
      </c>
      <c r="W14" s="143">
        <v>29582</v>
      </c>
      <c r="X14" s="190"/>
    </row>
    <row r="15" spans="2:24" ht="15.75" thickBot="1">
      <c r="B15" s="20" t="s">
        <v>61</v>
      </c>
      <c r="C15" s="142"/>
      <c r="D15" s="142"/>
      <c r="E15" s="142"/>
      <c r="F15" s="142"/>
      <c r="G15" s="142"/>
      <c r="H15" s="142"/>
      <c r="I15" s="142"/>
      <c r="J15" s="142">
        <v>14279</v>
      </c>
      <c r="K15" s="142">
        <v>28061</v>
      </c>
      <c r="L15" s="142">
        <v>29990</v>
      </c>
      <c r="M15" s="142">
        <v>29722</v>
      </c>
      <c r="N15" s="142">
        <v>31031</v>
      </c>
      <c r="O15" s="142">
        <v>31380</v>
      </c>
      <c r="P15" s="142">
        <v>34889</v>
      </c>
      <c r="Q15" s="142">
        <v>35714</v>
      </c>
      <c r="R15" s="142">
        <v>34940</v>
      </c>
      <c r="S15" s="142">
        <v>31852</v>
      </c>
      <c r="T15" s="143">
        <v>20506</v>
      </c>
      <c r="U15" s="143">
        <v>28147</v>
      </c>
      <c r="V15" s="143">
        <v>33583</v>
      </c>
      <c r="W15" s="143">
        <v>40053</v>
      </c>
      <c r="X15" s="143">
        <v>25092</v>
      </c>
    </row>
    <row r="16" spans="2:24" ht="15.75" thickBot="1">
      <c r="B16" s="20" t="s">
        <v>21</v>
      </c>
      <c r="C16" s="142"/>
      <c r="D16" s="142"/>
      <c r="E16" s="142"/>
      <c r="F16" s="142"/>
      <c r="G16" s="142">
        <v>2992</v>
      </c>
      <c r="H16" s="142">
        <v>33675</v>
      </c>
      <c r="I16" s="142">
        <v>35120</v>
      </c>
      <c r="J16" s="142">
        <v>57456</v>
      </c>
      <c r="K16" s="142">
        <v>73647</v>
      </c>
      <c r="L16" s="142">
        <v>74255</v>
      </c>
      <c r="M16" s="142">
        <v>63200</v>
      </c>
      <c r="N16" s="142">
        <v>62430</v>
      </c>
      <c r="O16" s="142">
        <v>58662</v>
      </c>
      <c r="P16" s="142">
        <v>52891</v>
      </c>
      <c r="Q16" s="142">
        <v>54475</v>
      </c>
      <c r="R16" s="142">
        <v>56323</v>
      </c>
      <c r="S16" s="142">
        <v>58814</v>
      </c>
      <c r="T16" s="143">
        <v>33478</v>
      </c>
      <c r="U16" s="143">
        <v>49759</v>
      </c>
      <c r="V16" s="143">
        <v>57014</v>
      </c>
      <c r="W16" s="143">
        <v>62127</v>
      </c>
      <c r="X16" s="143">
        <v>58097</v>
      </c>
    </row>
    <row r="17" spans="2:24" ht="15.75" thickBot="1">
      <c r="B17" s="20" t="s">
        <v>19</v>
      </c>
      <c r="C17" s="142"/>
      <c r="D17" s="142"/>
      <c r="E17" s="142">
        <v>29159</v>
      </c>
      <c r="F17" s="142">
        <v>58614</v>
      </c>
      <c r="G17" s="142">
        <v>61973</v>
      </c>
      <c r="H17" s="142">
        <v>59271</v>
      </c>
      <c r="I17" s="142">
        <v>57562</v>
      </c>
      <c r="J17" s="142">
        <v>60318</v>
      </c>
      <c r="K17" s="142">
        <v>59685</v>
      </c>
      <c r="L17" s="142">
        <v>57932</v>
      </c>
      <c r="M17" s="142">
        <v>59967</v>
      </c>
      <c r="N17" s="142">
        <v>57466</v>
      </c>
      <c r="O17" s="142">
        <v>59336</v>
      </c>
      <c r="P17" s="142">
        <v>57102</v>
      </c>
      <c r="Q17" s="142">
        <v>56862</v>
      </c>
      <c r="R17" s="142">
        <v>58793</v>
      </c>
      <c r="S17" s="142">
        <v>57493</v>
      </c>
      <c r="T17" s="143">
        <v>37347</v>
      </c>
      <c r="U17" s="143">
        <v>53958</v>
      </c>
      <c r="V17" s="143">
        <v>61322</v>
      </c>
      <c r="W17" s="143">
        <v>16222</v>
      </c>
      <c r="X17" s="190"/>
    </row>
    <row r="18" spans="2:24" ht="15.75" thickBot="1">
      <c r="B18" s="20" t="s">
        <v>60</v>
      </c>
      <c r="C18" s="142"/>
      <c r="D18" s="142"/>
      <c r="E18" s="142"/>
      <c r="F18" s="142"/>
      <c r="G18" s="142"/>
      <c r="H18" s="142"/>
      <c r="I18" s="142"/>
      <c r="J18" s="142"/>
      <c r="K18" s="142">
        <v>24690</v>
      </c>
      <c r="L18" s="142">
        <v>32921</v>
      </c>
      <c r="M18" s="142">
        <v>36072</v>
      </c>
      <c r="N18" s="142">
        <v>34379</v>
      </c>
      <c r="O18" s="142">
        <v>59767</v>
      </c>
      <c r="P18" s="142">
        <v>94825</v>
      </c>
      <c r="Q18" s="142">
        <v>97144</v>
      </c>
      <c r="R18" s="142">
        <v>99925</v>
      </c>
      <c r="S18" s="142">
        <v>101628</v>
      </c>
      <c r="T18" s="143">
        <v>60061</v>
      </c>
      <c r="U18" s="143">
        <v>81563</v>
      </c>
      <c r="V18" s="143">
        <v>93405</v>
      </c>
      <c r="W18" s="143">
        <v>94435</v>
      </c>
      <c r="X18" s="143">
        <v>97138</v>
      </c>
    </row>
    <row r="19" spans="2:24" ht="15.75" thickBot="1">
      <c r="B19" s="70" t="s">
        <v>182</v>
      </c>
      <c r="C19" s="38"/>
      <c r="D19" s="38"/>
      <c r="E19" s="38"/>
      <c r="F19" s="38"/>
      <c r="G19" s="38"/>
      <c r="H19" s="38"/>
      <c r="I19" s="38"/>
      <c r="J19" s="38"/>
      <c r="K19" s="38"/>
      <c r="L19" s="38"/>
      <c r="M19" s="38"/>
      <c r="N19" s="38"/>
      <c r="O19" s="38"/>
      <c r="P19" s="38"/>
      <c r="Q19" s="38"/>
      <c r="R19" s="38"/>
      <c r="S19" s="38"/>
      <c r="T19" s="38"/>
      <c r="U19" s="143"/>
      <c r="V19" s="143"/>
      <c r="W19" s="143">
        <v>158897</v>
      </c>
      <c r="X19" s="143">
        <v>541416</v>
      </c>
    </row>
    <row r="20" spans="2:24" ht="15.75" thickBot="1">
      <c r="B20" s="70" t="s">
        <v>34</v>
      </c>
      <c r="C20" s="71">
        <v>7441</v>
      </c>
      <c r="D20" s="71">
        <v>116264</v>
      </c>
      <c r="E20" s="71">
        <v>215455</v>
      </c>
      <c r="F20" s="71">
        <v>296287</v>
      </c>
      <c r="G20" s="71">
        <v>372201</v>
      </c>
      <c r="H20" s="71">
        <v>429345</v>
      </c>
      <c r="I20" s="71">
        <v>547925</v>
      </c>
      <c r="J20" s="71">
        <v>649038</v>
      </c>
      <c r="K20" s="71">
        <v>708847</v>
      </c>
      <c r="L20" s="71">
        <v>742998</v>
      </c>
      <c r="M20" s="71">
        <v>744694</v>
      </c>
      <c r="N20" s="71">
        <v>745371</v>
      </c>
      <c r="O20" s="71">
        <v>755706</v>
      </c>
      <c r="P20" s="71">
        <v>771858</v>
      </c>
      <c r="Q20" s="71">
        <v>761519</v>
      </c>
      <c r="R20" s="71">
        <v>739551</v>
      </c>
      <c r="S20" s="71">
        <v>727002</v>
      </c>
      <c r="T20" s="122" t="s">
        <v>164</v>
      </c>
      <c r="U20" s="122">
        <v>620297</v>
      </c>
      <c r="V20" s="122">
        <v>664446</v>
      </c>
      <c r="W20" s="179">
        <v>732925</v>
      </c>
      <c r="X20" s="179">
        <v>779695</v>
      </c>
    </row>
    <row r="21" spans="2:24">
      <c r="B21" t="s">
        <v>112</v>
      </c>
      <c r="D21" s="15"/>
      <c r="E21" s="53"/>
      <c r="F21" s="53"/>
      <c r="G21" s="53"/>
      <c r="H21" s="53"/>
      <c r="I21" s="53"/>
      <c r="J21" s="53"/>
      <c r="K21" s="53"/>
      <c r="L21" s="53"/>
      <c r="M21" s="53"/>
      <c r="N21" s="53"/>
      <c r="O21" s="53"/>
    </row>
    <row r="22" spans="2:24">
      <c r="B22" t="s">
        <v>213</v>
      </c>
    </row>
    <row r="23" spans="2:24">
      <c r="B23" s="194" t="s">
        <v>220</v>
      </c>
    </row>
    <row r="24" spans="2:24">
      <c r="B24" s="2" t="s">
        <v>111</v>
      </c>
    </row>
    <row r="25" spans="2:24">
      <c r="B25" s="2"/>
    </row>
    <row r="26" spans="2:24">
      <c r="B26" s="16" t="s">
        <v>163</v>
      </c>
    </row>
    <row r="27" spans="2:24">
      <c r="C27" s="20">
        <v>2011</v>
      </c>
      <c r="D27" s="20">
        <v>2012</v>
      </c>
      <c r="E27" s="20">
        <v>2013</v>
      </c>
      <c r="F27" s="20">
        <v>2014</v>
      </c>
      <c r="G27" s="20">
        <v>2015</v>
      </c>
      <c r="H27" s="20">
        <v>2016</v>
      </c>
      <c r="I27" s="20">
        <v>2017</v>
      </c>
      <c r="J27" s="20">
        <v>2018</v>
      </c>
      <c r="K27" s="20">
        <v>2019</v>
      </c>
      <c r="L27" s="20">
        <v>2020</v>
      </c>
      <c r="M27" s="20">
        <v>2021</v>
      </c>
      <c r="N27" s="20">
        <v>2022</v>
      </c>
      <c r="O27" s="20">
        <v>2023</v>
      </c>
      <c r="P27" s="20">
        <v>2024</v>
      </c>
    </row>
    <row r="28" spans="2:24">
      <c r="B28" s="20" t="s">
        <v>18</v>
      </c>
      <c r="C28" s="142">
        <v>100</v>
      </c>
      <c r="D28" s="142">
        <v>97.79</v>
      </c>
      <c r="E28" s="142">
        <v>99.03</v>
      </c>
      <c r="F28" s="142">
        <v>101.88</v>
      </c>
      <c r="G28" s="142">
        <v>102.3</v>
      </c>
      <c r="H28" s="142">
        <v>99.38</v>
      </c>
      <c r="I28" s="142">
        <v>94.24</v>
      </c>
      <c r="J28" s="142">
        <v>87.9</v>
      </c>
      <c r="K28" s="142">
        <v>83.31</v>
      </c>
      <c r="L28" s="142">
        <v>52.93</v>
      </c>
      <c r="M28" s="142">
        <v>72.040000000000006</v>
      </c>
      <c r="N28" s="142">
        <v>83.2</v>
      </c>
      <c r="O28" s="142">
        <v>49.76</v>
      </c>
      <c r="P28" s="142">
        <v>0</v>
      </c>
    </row>
    <row r="29" spans="2:24">
      <c r="B29" s="20" t="s">
        <v>23</v>
      </c>
      <c r="C29" s="142">
        <v>100</v>
      </c>
      <c r="D29" s="142">
        <v>118.43</v>
      </c>
      <c r="E29" s="142">
        <v>125.08</v>
      </c>
      <c r="F29" s="142">
        <v>134.08000000000001</v>
      </c>
      <c r="G29" s="142">
        <v>128.76</v>
      </c>
      <c r="H29" s="142">
        <v>128.5</v>
      </c>
      <c r="I29" s="142">
        <v>128.78</v>
      </c>
      <c r="J29" s="142">
        <v>118.48</v>
      </c>
      <c r="K29" s="142">
        <v>119.9</v>
      </c>
      <c r="L29" s="142">
        <v>76.31</v>
      </c>
      <c r="M29" s="142">
        <v>103.92</v>
      </c>
      <c r="N29" s="142">
        <v>117.53</v>
      </c>
      <c r="O29" s="142">
        <v>115.92</v>
      </c>
      <c r="P29" s="142">
        <v>16.45</v>
      </c>
    </row>
    <row r="30" spans="2:24">
      <c r="B30" s="20" t="s">
        <v>20</v>
      </c>
      <c r="C30" s="142">
        <v>100</v>
      </c>
      <c r="D30" s="142">
        <v>113.72</v>
      </c>
      <c r="E30" s="142">
        <v>108.77</v>
      </c>
      <c r="F30" s="142">
        <v>93.51</v>
      </c>
      <c r="G30" s="142">
        <v>84.55</v>
      </c>
      <c r="H30" s="142">
        <v>79.63</v>
      </c>
      <c r="I30" s="142">
        <v>79.33</v>
      </c>
      <c r="J30" s="142">
        <v>84.11</v>
      </c>
      <c r="K30" s="142">
        <v>82.97</v>
      </c>
      <c r="L30" s="142">
        <v>50.13</v>
      </c>
      <c r="M30" s="142">
        <v>70.739999999999995</v>
      </c>
      <c r="N30" s="142">
        <v>77.680000000000007</v>
      </c>
      <c r="O30" s="142">
        <v>84.82</v>
      </c>
      <c r="P30" s="142">
        <v>50.69</v>
      </c>
    </row>
    <row r="31" spans="2:24">
      <c r="B31" s="20" t="s">
        <v>22</v>
      </c>
      <c r="C31" s="142">
        <v>100</v>
      </c>
      <c r="D31" s="142">
        <v>104.78</v>
      </c>
      <c r="E31" s="142">
        <v>108.4</v>
      </c>
      <c r="F31" s="142">
        <v>107.43</v>
      </c>
      <c r="G31" s="142">
        <v>102.78</v>
      </c>
      <c r="H31" s="142">
        <v>99.59</v>
      </c>
      <c r="I31" s="142">
        <v>100.37</v>
      </c>
      <c r="J31" s="142">
        <v>94.4</v>
      </c>
      <c r="K31" s="142">
        <v>96.07</v>
      </c>
      <c r="L31" s="142">
        <v>53.13</v>
      </c>
      <c r="M31" s="142">
        <v>71.099999999999994</v>
      </c>
      <c r="N31" s="142">
        <v>89.18</v>
      </c>
      <c r="O31" s="142">
        <v>64.739999999999995</v>
      </c>
      <c r="P31" s="142">
        <v>0</v>
      </c>
    </row>
    <row r="32" spans="2:24">
      <c r="B32" s="20" t="s">
        <v>61</v>
      </c>
      <c r="C32" s="142">
        <v>100</v>
      </c>
      <c r="D32" s="142">
        <v>106.87</v>
      </c>
      <c r="E32" s="142">
        <v>105.92</v>
      </c>
      <c r="F32" s="142">
        <v>110.58</v>
      </c>
      <c r="G32" s="142">
        <v>111.83</v>
      </c>
      <c r="H32" s="142">
        <v>124.33</v>
      </c>
      <c r="I32" s="142">
        <v>127.27</v>
      </c>
      <c r="J32" s="142">
        <v>124.51</v>
      </c>
      <c r="K32" s="142">
        <v>113.51</v>
      </c>
      <c r="L32" s="142">
        <v>73.08</v>
      </c>
      <c r="M32" s="142">
        <v>100.31</v>
      </c>
      <c r="N32" s="142">
        <v>113.7</v>
      </c>
      <c r="O32" s="142">
        <v>142.74</v>
      </c>
      <c r="P32" s="142">
        <v>89.42</v>
      </c>
    </row>
    <row r="33" spans="2:17">
      <c r="B33" s="20" t="s">
        <v>21</v>
      </c>
      <c r="C33" s="142">
        <v>100</v>
      </c>
      <c r="D33" s="142">
        <v>100.83</v>
      </c>
      <c r="E33" s="142">
        <v>85.81</v>
      </c>
      <c r="F33" s="142">
        <v>84.77</v>
      </c>
      <c r="G33" s="142">
        <v>79.650000000000006</v>
      </c>
      <c r="H33" s="142">
        <v>71.819999999999993</v>
      </c>
      <c r="I33" s="142">
        <v>73.97</v>
      </c>
      <c r="J33" s="142">
        <v>76.48</v>
      </c>
      <c r="K33" s="142">
        <v>79.86</v>
      </c>
      <c r="L33" s="142">
        <v>45.46</v>
      </c>
      <c r="M33" s="142">
        <v>67.28</v>
      </c>
      <c r="N33" s="142">
        <v>73.7</v>
      </c>
      <c r="O33" s="142">
        <v>84.36</v>
      </c>
      <c r="P33" s="142">
        <v>78.89</v>
      </c>
    </row>
    <row r="34" spans="2:17">
      <c r="B34" s="20" t="s">
        <v>19</v>
      </c>
      <c r="C34" s="142">
        <v>100</v>
      </c>
      <c r="D34" s="142">
        <v>97.06</v>
      </c>
      <c r="E34" s="142">
        <v>100.47</v>
      </c>
      <c r="F34" s="142">
        <v>96.28</v>
      </c>
      <c r="G34" s="142">
        <v>99.42</v>
      </c>
      <c r="H34" s="142">
        <v>95.67</v>
      </c>
      <c r="I34" s="142">
        <v>95.27</v>
      </c>
      <c r="J34" s="142">
        <v>98.51</v>
      </c>
      <c r="K34" s="142">
        <v>96.33</v>
      </c>
      <c r="L34" s="142">
        <v>62.57</v>
      </c>
      <c r="M34" s="142">
        <v>90.4</v>
      </c>
      <c r="N34" s="142">
        <v>94</v>
      </c>
      <c r="O34" s="142">
        <v>27.18</v>
      </c>
      <c r="P34" s="142">
        <v>0</v>
      </c>
    </row>
    <row r="35" spans="2:17">
      <c r="B35" s="20" t="s">
        <v>60</v>
      </c>
      <c r="C35" s="142">
        <v>100</v>
      </c>
      <c r="D35" s="142">
        <v>133.34</v>
      </c>
      <c r="E35" s="142">
        <v>146.1</v>
      </c>
      <c r="F35" s="142">
        <v>139.24</v>
      </c>
      <c r="G35" s="142">
        <v>242.07</v>
      </c>
      <c r="H35" s="142">
        <v>384.06</v>
      </c>
      <c r="I35" s="142">
        <v>393.45</v>
      </c>
      <c r="J35" s="142">
        <v>404.72</v>
      </c>
      <c r="K35" s="142">
        <v>411.62</v>
      </c>
      <c r="L35" s="142">
        <v>243.26</v>
      </c>
      <c r="M35" s="142">
        <v>330.35</v>
      </c>
      <c r="N35" s="142">
        <v>378.47</v>
      </c>
      <c r="O35" s="142">
        <v>382.48</v>
      </c>
      <c r="P35" s="142">
        <v>393.43</v>
      </c>
    </row>
    <row r="36" spans="2:17">
      <c r="B36" s="70" t="s">
        <v>182</v>
      </c>
      <c r="C36" s="142"/>
      <c r="D36" s="142"/>
      <c r="E36" s="142"/>
      <c r="F36" s="142"/>
      <c r="G36" s="142"/>
      <c r="H36" s="142"/>
      <c r="I36" s="142"/>
      <c r="J36" s="142"/>
      <c r="K36" s="142"/>
      <c r="L36" s="142"/>
      <c r="M36" s="142"/>
      <c r="N36" s="142"/>
      <c r="O36" s="142"/>
      <c r="P36" s="142" t="s">
        <v>218</v>
      </c>
    </row>
    <row r="37" spans="2:17">
      <c r="B37" s="70" t="s">
        <v>34</v>
      </c>
      <c r="C37" s="142">
        <v>100</v>
      </c>
      <c r="D37" s="192">
        <v>104.82</v>
      </c>
      <c r="E37" s="192">
        <v>105.06</v>
      </c>
      <c r="F37" s="192">
        <v>105.15</v>
      </c>
      <c r="G37" s="192">
        <v>106.61</v>
      </c>
      <c r="H37" s="192">
        <v>108.89</v>
      </c>
      <c r="I37" s="192">
        <v>107.43</v>
      </c>
      <c r="J37" s="192">
        <v>104.12</v>
      </c>
      <c r="K37" s="192">
        <v>102.56</v>
      </c>
      <c r="L37" s="192">
        <v>63.34</v>
      </c>
      <c r="M37" s="192">
        <v>87.51</v>
      </c>
      <c r="N37" s="192">
        <v>99.31</v>
      </c>
      <c r="O37" s="192">
        <v>103.4</v>
      </c>
      <c r="P37" s="142">
        <v>109.99</v>
      </c>
    </row>
    <row r="38" spans="2:17">
      <c r="B38" s="193" t="s">
        <v>219</v>
      </c>
      <c r="D38" s="191"/>
      <c r="E38" s="191"/>
      <c r="F38" s="191"/>
      <c r="G38" s="191"/>
      <c r="H38" s="191"/>
      <c r="I38" s="191"/>
      <c r="J38" s="191"/>
      <c r="K38" s="191"/>
      <c r="L38" s="191"/>
      <c r="M38" s="191"/>
      <c r="N38" s="191"/>
      <c r="O38" s="191"/>
    </row>
    <row r="39" spans="2:17">
      <c r="D39" s="191"/>
      <c r="E39" s="191"/>
      <c r="F39" s="191"/>
      <c r="G39" s="191"/>
      <c r="H39" s="191"/>
      <c r="I39" s="191"/>
      <c r="J39" s="191"/>
      <c r="K39" s="191"/>
      <c r="L39" s="191"/>
      <c r="M39" s="191"/>
      <c r="N39" s="191"/>
      <c r="O39" s="191"/>
    </row>
    <row r="40" spans="2:17">
      <c r="D40" s="191"/>
      <c r="E40" s="191"/>
      <c r="F40" s="191"/>
      <c r="G40" s="191"/>
      <c r="H40" s="191"/>
      <c r="I40" s="191"/>
      <c r="J40" s="191"/>
      <c r="K40" s="191"/>
      <c r="L40" s="191"/>
      <c r="M40" s="191"/>
      <c r="N40" s="191"/>
      <c r="O40" s="191"/>
    </row>
    <row r="41" spans="2:17">
      <c r="D41" s="191"/>
      <c r="E41" s="191"/>
      <c r="F41" s="191"/>
      <c r="G41" s="191"/>
      <c r="H41" s="191"/>
      <c r="I41" s="191"/>
      <c r="J41" s="191"/>
      <c r="K41" s="191"/>
      <c r="L41" s="191"/>
      <c r="M41" s="191"/>
      <c r="N41" s="191"/>
      <c r="O41" s="191"/>
    </row>
    <row r="42" spans="2:17">
      <c r="D42" s="191"/>
      <c r="E42" s="191"/>
      <c r="F42" s="191"/>
      <c r="G42" s="191"/>
      <c r="H42" s="191"/>
      <c r="I42" s="191"/>
      <c r="J42" s="191"/>
      <c r="K42" s="191"/>
      <c r="L42" s="191"/>
      <c r="M42" s="191"/>
      <c r="N42" s="191"/>
      <c r="O42" s="191"/>
    </row>
    <row r="43" spans="2:17">
      <c r="D43" s="191"/>
      <c r="E43" s="191"/>
      <c r="F43" s="191"/>
      <c r="G43" s="191"/>
      <c r="H43" s="191"/>
      <c r="I43" s="191"/>
      <c r="J43" s="191"/>
      <c r="K43" s="191"/>
      <c r="L43" s="191"/>
      <c r="M43" s="191"/>
      <c r="N43" s="191"/>
      <c r="O43" s="191"/>
    </row>
    <row r="44" spans="2:17">
      <c r="D44" s="191"/>
      <c r="E44" s="191"/>
      <c r="F44" s="191"/>
      <c r="G44" s="191"/>
      <c r="H44" s="191"/>
      <c r="I44" s="191"/>
      <c r="J44" s="191"/>
      <c r="K44" s="191"/>
      <c r="L44" s="191"/>
      <c r="M44" s="191"/>
      <c r="N44" s="191"/>
      <c r="O44" s="191"/>
    </row>
    <row r="45" spans="2:17">
      <c r="D45" s="191"/>
      <c r="E45" s="191"/>
      <c r="F45" s="191"/>
      <c r="G45" s="191"/>
      <c r="H45" s="191"/>
      <c r="I45" s="191"/>
      <c r="J45" s="191"/>
      <c r="K45" s="191"/>
      <c r="L45" s="191"/>
      <c r="M45" s="191"/>
      <c r="N45" s="191"/>
      <c r="O45" s="191"/>
    </row>
    <row r="46" spans="2:17">
      <c r="D46" s="191"/>
      <c r="E46" s="191"/>
      <c r="F46" s="191"/>
      <c r="G46" s="191"/>
      <c r="H46" s="191"/>
      <c r="I46" s="191"/>
      <c r="J46" s="191"/>
      <c r="K46" s="191"/>
      <c r="L46" s="191"/>
      <c r="M46" s="191"/>
      <c r="N46" s="191"/>
      <c r="O46" s="191"/>
    </row>
    <row r="47" spans="2:17">
      <c r="Q47" s="156"/>
    </row>
  </sheetData>
  <pageMargins left="0.70866141732283472" right="0.70866141732283472" top="0.74803149606299213" bottom="0.74803149606299213" header="0.31496062992125984" footer="0.31496062992125984"/>
  <pageSetup paperSize="9" scale="44" orientation="landscape" r:id="rId1"/>
  <drawing r:id="rId2"/>
  <legacyDrawing r:id="rId3"/>
  <oleObjects>
    <mc:AlternateContent xmlns:mc="http://schemas.openxmlformats.org/markup-compatibility/2006">
      <mc:Choice Requires="x14">
        <oleObject progId="MSPhotoEd.3" shapeId="13313" r:id="rId4">
          <objectPr defaultSize="0" autoPict="0" r:id="rId5">
            <anchor moveWithCells="1">
              <from>
                <xdr:col>1</xdr:col>
                <xdr:colOff>0</xdr:colOff>
                <xdr:row>0</xdr:row>
                <xdr:rowOff>0</xdr:rowOff>
              </from>
              <to>
                <xdr:col>2</xdr:col>
                <xdr:colOff>133350</xdr:colOff>
                <xdr:row>3</xdr:row>
                <xdr:rowOff>152400</xdr:rowOff>
              </to>
            </anchor>
          </objectPr>
        </oleObject>
      </mc:Choice>
      <mc:Fallback>
        <oleObject progId="MSPhotoEd.3" shapeId="1331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theme="1"/>
  </sheetPr>
  <dimension ref="A7:F23"/>
  <sheetViews>
    <sheetView showGridLines="0" workbookViewId="0">
      <selection activeCell="C28" sqref="C28"/>
    </sheetView>
  </sheetViews>
  <sheetFormatPr baseColWidth="10" defaultRowHeight="15"/>
  <cols>
    <col min="1" max="1" width="36.85546875" bestFit="1" customWidth="1"/>
  </cols>
  <sheetData>
    <row r="7" spans="1:6">
      <c r="A7" s="14" t="s">
        <v>64</v>
      </c>
    </row>
    <row r="8" spans="1:6">
      <c r="A8" s="41"/>
      <c r="B8" s="20">
        <v>2008</v>
      </c>
      <c r="C8" s="20">
        <v>2009</v>
      </c>
      <c r="D8" s="20">
        <v>2010</v>
      </c>
      <c r="E8" s="20" t="s">
        <v>62</v>
      </c>
      <c r="F8" s="129"/>
    </row>
    <row r="9" spans="1:6">
      <c r="A9" s="19" t="s">
        <v>47</v>
      </c>
      <c r="B9" s="43">
        <v>3</v>
      </c>
      <c r="C9" s="43">
        <v>3</v>
      </c>
      <c r="D9" s="43">
        <v>3</v>
      </c>
      <c r="E9" s="43">
        <v>3</v>
      </c>
    </row>
    <row r="10" spans="1:6">
      <c r="A10" s="19" t="s">
        <v>48</v>
      </c>
      <c r="B10" s="43">
        <v>2</v>
      </c>
      <c r="C10" s="43">
        <v>2</v>
      </c>
      <c r="D10" s="43">
        <v>2</v>
      </c>
      <c r="E10" s="43">
        <v>2</v>
      </c>
    </row>
    <row r="11" spans="1:6">
      <c r="A11" s="19" t="s">
        <v>49</v>
      </c>
      <c r="B11" s="38">
        <v>101450</v>
      </c>
      <c r="C11" s="38">
        <v>158020</v>
      </c>
      <c r="D11" s="38" t="s">
        <v>50</v>
      </c>
      <c r="E11" s="38">
        <v>92072</v>
      </c>
    </row>
    <row r="12" spans="1:6">
      <c r="A12" s="19" t="s">
        <v>54</v>
      </c>
      <c r="B12" s="43">
        <v>7</v>
      </c>
      <c r="C12" s="43">
        <v>7</v>
      </c>
      <c r="D12" s="43">
        <v>7</v>
      </c>
      <c r="E12" s="43">
        <v>7</v>
      </c>
    </row>
    <row r="13" spans="1:6">
      <c r="A13" s="19" t="s">
        <v>55</v>
      </c>
      <c r="B13" s="38" t="s">
        <v>51</v>
      </c>
      <c r="C13" s="38" t="s">
        <v>51</v>
      </c>
      <c r="D13" s="38" t="s">
        <v>51</v>
      </c>
      <c r="E13" s="38" t="s">
        <v>51</v>
      </c>
    </row>
    <row r="14" spans="1:6">
      <c r="A14" s="19" t="s">
        <v>56</v>
      </c>
      <c r="B14" s="38" t="s">
        <v>53</v>
      </c>
      <c r="C14" s="38" t="s">
        <v>53</v>
      </c>
      <c r="D14" s="38" t="s">
        <v>53</v>
      </c>
      <c r="E14" s="38" t="s">
        <v>53</v>
      </c>
    </row>
    <row r="15" spans="1:6">
      <c r="A15" s="19" t="s">
        <v>57</v>
      </c>
      <c r="B15" s="38" t="s">
        <v>59</v>
      </c>
      <c r="C15" s="38" t="s">
        <v>59</v>
      </c>
      <c r="D15" s="38" t="s">
        <v>59</v>
      </c>
      <c r="E15" s="38" t="s">
        <v>59</v>
      </c>
    </row>
    <row r="16" spans="1:6">
      <c r="A16" s="19" t="s">
        <v>58</v>
      </c>
      <c r="B16" s="38" t="s">
        <v>52</v>
      </c>
      <c r="C16" s="38" t="s">
        <v>52</v>
      </c>
      <c r="D16" s="38" t="s">
        <v>52</v>
      </c>
      <c r="E16" s="38" t="s">
        <v>52</v>
      </c>
    </row>
    <row r="17" spans="1:4">
      <c r="A17" s="2" t="s">
        <v>107</v>
      </c>
    </row>
    <row r="18" spans="1:4">
      <c r="A18" s="2" t="s">
        <v>65</v>
      </c>
    </row>
    <row r="23" spans="1:4">
      <c r="D23" s="40"/>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5841" r:id="rId4">
          <objectPr defaultSize="0" autoPict="0" r:id="rId5">
            <anchor moveWithCells="1">
              <from>
                <xdr:col>0</xdr:col>
                <xdr:colOff>0</xdr:colOff>
                <xdr:row>1</xdr:row>
                <xdr:rowOff>0</xdr:rowOff>
              </from>
              <to>
                <xdr:col>0</xdr:col>
                <xdr:colOff>1676400</xdr:colOff>
                <xdr:row>4</xdr:row>
                <xdr:rowOff>152400</xdr:rowOff>
              </to>
            </anchor>
          </objectPr>
        </oleObject>
      </mc:Choice>
      <mc:Fallback>
        <oleObject progId="MSPhotoEd.3" shapeId="35841"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0266-91439812-44744</_dlc_DocId>
    <_dlc_DocIdUrl xmlns="a24bb705-5e89-496b-ad88-723fde3c4639">
      <Url>https://ged.iledefrance-mobilites.fr/Direction/0266/_layouts/15/DocIdRedir.aspx?ID=0266-91439812-44744</Url>
      <Description>0266-91439812-44744</Description>
    </_dlc_DocIdUrl>
    <SharedWithUsers xmlns="6570837d-c620-43e7-9401-06403f1fb733">
      <UserInfo>
        <DisplayName>Jeanne GUILLAUMAT</DisplayName>
        <AccountId>153</AccountId>
        <AccountType/>
      </UserInfo>
    </SharedWithUsers>
  </documentManagement>
</p:properties>
</file>

<file path=customXml/itemProps1.xml><?xml version="1.0" encoding="utf-8"?>
<ds:datastoreItem xmlns:ds="http://schemas.openxmlformats.org/officeDocument/2006/customXml" ds:itemID="{1E822DB6-AD56-4A0D-81B9-6E06D1FCAE0A}">
  <ds:schemaRefs>
    <ds:schemaRef ds:uri="http://schemas.microsoft.com/sharepoint/v3/contenttype/forms"/>
  </ds:schemaRefs>
</ds:datastoreItem>
</file>

<file path=customXml/itemProps2.xml><?xml version="1.0" encoding="utf-8"?>
<ds:datastoreItem xmlns:ds="http://schemas.openxmlformats.org/officeDocument/2006/customXml" ds:itemID="{71791B8E-492C-49EC-A74D-558E0733F665}">
  <ds:schemaRefs>
    <ds:schemaRef ds:uri="http://schemas.microsoft.com/sharepoint/events"/>
  </ds:schemaRefs>
</ds:datastoreItem>
</file>

<file path=customXml/itemProps3.xml><?xml version="1.0" encoding="utf-8"?>
<ds:datastoreItem xmlns:ds="http://schemas.openxmlformats.org/officeDocument/2006/customXml" ds:itemID="{7BB8D62F-5B27-4F17-AC87-C4D8E3849E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E5F0CC7-8D22-49B1-B029-400396D4DD45}">
  <ds:schemaRefs>
    <ds:schemaRef ds:uri="http://purl.org/dc/elements/1.1/"/>
    <ds:schemaRef ds:uri="a24bb705-5e89-496b-ad88-723fde3c4639"/>
    <ds:schemaRef ds:uri="http://schemas.microsoft.com/sharepoint/v4"/>
    <ds:schemaRef ds:uri="http://purl.org/dc/dcmitype/"/>
    <ds:schemaRef ds:uri="http://purl.org/dc/terms/"/>
    <ds:schemaRef ds:uri="http://schemas.microsoft.com/office/2006/documentManagement/types"/>
    <ds:schemaRef ds:uri="http://schemas.microsoft.com/office/2006/metadata/properties"/>
    <ds:schemaRef ds:uri="6570837d-c620-43e7-9401-06403f1fb733"/>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Sommaire</vt:lpstr>
      <vt:lpstr>Préambule</vt:lpstr>
      <vt:lpstr>1- VK tous modes</vt:lpstr>
      <vt:lpstr>2- TK COM Trains RER métro</vt:lpstr>
      <vt:lpstr>3- VK Com BUS</vt:lpstr>
      <vt:lpstr>4- VK Com TRAMWAYS</vt:lpstr>
      <vt:lpstr>5- PAM</vt:lpstr>
      <vt:lpstr>6- Voguéo</vt:lpstr>
      <vt:lpstr>'2- TK COM Trains RER métro'!Zone_d_impression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2006-09-12T15:06:44Z</dcterms:created>
  <dcterms:modified xsi:type="dcterms:W3CDTF">2025-07-15T16:07:27Z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dfbd4773-1fbb-44e2-94de-04db17109302</vt:lpwstr>
  </property>
  <property fmtid="{D5CDD505-2E9C-101B-9397-08002B2CF9AE}" pid="3" name="ContentTypeId">
    <vt:lpwstr>0x0101000572BFEF5B05AF409027F1CF9052BA55005BB138D534983447B6C191C37FAAB00B</vt:lpwstr>
  </property>
  <property fmtid="{D5CDD505-2E9C-101B-9397-08002B2CF9AE}" pid="4" name="MSIP_Label_c52c58dd-e63b-40f1-b1c5-7af95e47d410_Enabled">
    <vt:lpwstr>true</vt:lpwstr>
  </property>
  <property fmtid="{D5CDD505-2E9C-101B-9397-08002B2CF9AE}" pid="5" name="MSIP_Label_c52c58dd-e63b-40f1-b1c5-7af95e47d410_SetDate">
    <vt:lpwstr>2023-12-20T15:57:07Z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b90b501d-2cf0-43f3-99d9-e008e0359069</vt:lpwstr>
  </property>
  <property fmtid="{D5CDD505-2E9C-101B-9397-08002B2CF9AE}" pid="10" name="MSIP_Label_c52c58dd-e63b-40f1-b1c5-7af95e47d410_ContentBits">
    <vt:lpwstr>0</vt:lpwstr>
  </property>
</Properties>
</file>